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ate1904="1" showInkAnnotation="0" autoCompressPictures="0"/>
  <bookViews>
    <workbookView xWindow="8355" yWindow="1815" windowWidth="25605" windowHeight="13620" tabRatio="721" activeTab="1"/>
  </bookViews>
  <sheets>
    <sheet name="TABLEAU DE SURFACES" sheetId="2833" r:id="rId1"/>
    <sheet name="Détails Couts Construction" sheetId="2831" r:id="rId2"/>
  </sheets>
  <definedNames>
    <definedName name="_xlnm.Print_Area" localSheetId="1">'Détails Couts Construction'!$A$1:$G$52</definedName>
    <definedName name="_xlnm.Print_Area" localSheetId="0">'TABLEAU DE SURFACES'!$B$89:$J$122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7" i="2833"/>
  <c r="F29" i="2831"/>
  <c r="F28"/>
  <c r="F27"/>
  <c r="F26"/>
  <c r="F25"/>
  <c r="F24"/>
  <c r="F23"/>
  <c r="V126" i="2833"/>
  <c r="I43"/>
  <c r="I44"/>
  <c r="I42"/>
  <c r="I46"/>
  <c r="I47"/>
  <c r="I48"/>
  <c r="I49"/>
  <c r="I50"/>
  <c r="I51"/>
  <c r="I52"/>
  <c r="I53"/>
  <c r="I45"/>
  <c r="D127"/>
  <c r="I105"/>
  <c r="I106"/>
  <c r="I107"/>
  <c r="I108"/>
  <c r="I109"/>
  <c r="I104"/>
  <c r="I117"/>
  <c r="I118"/>
  <c r="I119"/>
  <c r="I116"/>
  <c r="I122"/>
  <c r="I121"/>
  <c r="I111"/>
  <c r="I102"/>
  <c r="I89"/>
  <c r="I14"/>
  <c r="I15"/>
  <c r="I16"/>
  <c r="I18"/>
  <c r="I19"/>
  <c r="I20"/>
  <c r="I21"/>
  <c r="I22"/>
  <c r="I10"/>
  <c r="I25"/>
  <c r="I26"/>
  <c r="I27"/>
  <c r="I28"/>
  <c r="I29"/>
  <c r="I24"/>
  <c r="I32"/>
  <c r="I33"/>
  <c r="I34"/>
  <c r="I35"/>
  <c r="I31"/>
  <c r="I60"/>
  <c r="I61"/>
  <c r="I58"/>
  <c r="I64"/>
  <c r="I62"/>
  <c r="I66"/>
  <c r="I67"/>
  <c r="I68"/>
  <c r="I69"/>
  <c r="I70"/>
  <c r="I71"/>
  <c r="I72"/>
  <c r="I73"/>
  <c r="I65"/>
  <c r="I57"/>
  <c r="I78"/>
  <c r="I79"/>
  <c r="I80"/>
  <c r="I81"/>
  <c r="I82"/>
  <c r="I76"/>
  <c r="I84"/>
  <c r="I85"/>
  <c r="I83"/>
  <c r="I75"/>
  <c r="I55"/>
  <c r="I113"/>
  <c r="F15" i="2831"/>
  <c r="F14"/>
  <c r="F16"/>
  <c r="F17"/>
  <c r="F18"/>
  <c r="F20"/>
  <c r="F31"/>
  <c r="F40"/>
  <c r="F41"/>
  <c r="F42"/>
  <c r="F44"/>
  <c r="F39"/>
  <c r="F43"/>
  <c r="F45"/>
  <c r="F46"/>
  <c r="F48"/>
  <c r="F50"/>
  <c r="I17"/>
  <c r="I16"/>
  <c r="I14"/>
  <c r="I15"/>
  <c r="I41" i="2833"/>
  <c r="I8"/>
  <c r="I87"/>
  <c r="I94"/>
  <c r="I95"/>
  <c r="I96"/>
  <c r="I126"/>
</calcChain>
</file>

<file path=xl/sharedStrings.xml><?xml version="1.0" encoding="utf-8"?>
<sst xmlns="http://schemas.openxmlformats.org/spreadsheetml/2006/main" count="628" uniqueCount="234">
  <si>
    <t>B1</t>
  </si>
  <si>
    <t>B</t>
  </si>
  <si>
    <t>A1</t>
  </si>
  <si>
    <t>A2</t>
  </si>
  <si>
    <t>A3</t>
  </si>
  <si>
    <t>A</t>
  </si>
  <si>
    <t>X</t>
  </si>
  <si>
    <t>SERVICES</t>
  </si>
  <si>
    <t>AB</t>
  </si>
  <si>
    <t>AB1</t>
  </si>
  <si>
    <t>AB2</t>
  </si>
  <si>
    <t>AB3</t>
  </si>
  <si>
    <t>AB4</t>
  </si>
  <si>
    <t>Sanitaires du personnel</t>
  </si>
  <si>
    <t>LT</t>
  </si>
  <si>
    <t xml:space="preserve"> code local</t>
  </si>
  <si>
    <t>Unité fonctionnelle - Type de local</t>
  </si>
  <si>
    <t>Effectifs / capacité</t>
  </si>
  <si>
    <t>Surface unitaire</t>
  </si>
  <si>
    <t>Nb</t>
  </si>
  <si>
    <t>Surface totale</t>
  </si>
  <si>
    <r>
      <t>m</t>
    </r>
    <r>
      <rPr>
        <b/>
        <vertAlign val="superscript"/>
        <sz val="11"/>
        <color indexed="9"/>
        <rFont val="Century Gothic"/>
        <family val="2"/>
      </rPr>
      <t>2</t>
    </r>
  </si>
  <si>
    <r>
      <t>m</t>
    </r>
    <r>
      <rPr>
        <b/>
        <vertAlign val="superscript"/>
        <sz val="10"/>
        <rFont val="Century Gothic"/>
      </rPr>
      <t>2</t>
    </r>
  </si>
  <si>
    <r>
      <t>m</t>
    </r>
    <r>
      <rPr>
        <vertAlign val="superscript"/>
        <sz val="9"/>
        <rFont val="Century Gothic"/>
      </rPr>
      <t>2</t>
    </r>
  </si>
  <si>
    <t>PM</t>
  </si>
  <si>
    <t>A1.2 a</t>
  </si>
  <si>
    <t>A1.2 b</t>
  </si>
  <si>
    <t>Archives et classement de dossiers</t>
  </si>
  <si>
    <t>80 ml</t>
  </si>
  <si>
    <t>A1.6</t>
  </si>
  <si>
    <t>A1.7</t>
  </si>
  <si>
    <t>SAN 2</t>
  </si>
  <si>
    <t>A2.2</t>
  </si>
  <si>
    <t>Dortoir - salles de repos</t>
  </si>
  <si>
    <t>SAN 1</t>
  </si>
  <si>
    <t>Sanitaires enfants "maternelle"</t>
  </si>
  <si>
    <t>A3.1</t>
  </si>
  <si>
    <t>A3.2</t>
  </si>
  <si>
    <t>Total</t>
  </si>
  <si>
    <t>Sanitaires enfants "élémentaire"</t>
  </si>
  <si>
    <t>Accès et hygiène élèves</t>
  </si>
  <si>
    <t xml:space="preserve">Espace self-service </t>
  </si>
  <si>
    <t>Production</t>
  </si>
  <si>
    <t>Local préparation froide</t>
  </si>
  <si>
    <t>Local remise en température</t>
  </si>
  <si>
    <t>Local entretien cuisine</t>
  </si>
  <si>
    <t>Services généraux centralisés</t>
  </si>
  <si>
    <t>Stockage général produits d'entretien</t>
  </si>
  <si>
    <t>Local déchets général</t>
  </si>
  <si>
    <r>
      <t>m</t>
    </r>
    <r>
      <rPr>
        <vertAlign val="superscript"/>
        <sz val="9"/>
        <rFont val="Century Gothic"/>
      </rPr>
      <t>3</t>
    </r>
  </si>
  <si>
    <t>Services généraux à répartir</t>
  </si>
  <si>
    <t>TOTAL SURFACES UTILES</t>
  </si>
  <si>
    <t>CIRCULATIONS</t>
  </si>
  <si>
    <r>
      <t>m</t>
    </r>
    <r>
      <rPr>
        <vertAlign val="superscript"/>
        <sz val="9"/>
        <color indexed="9"/>
        <rFont val="Century Gothic"/>
        <family val="2"/>
      </rPr>
      <t>2</t>
    </r>
  </si>
  <si>
    <t>TOTAL SURFACES DE PLANCHER</t>
  </si>
  <si>
    <t>Préau &amp; galeries couvertes maternelle</t>
  </si>
  <si>
    <t>Préau &amp; galeries couvertes élémentaire</t>
  </si>
  <si>
    <t>Rangement extérieur maternelle</t>
  </si>
  <si>
    <t>Rangement extérieur élémentaire</t>
  </si>
  <si>
    <t xml:space="preserve">EXT </t>
  </si>
  <si>
    <t>Espaces publics &amp; accès au groupe scolaire</t>
  </si>
  <si>
    <t>EXTA</t>
  </si>
  <si>
    <t>Arrêt bus scolaire</t>
  </si>
  <si>
    <t>EXTB</t>
  </si>
  <si>
    <t>EXTC</t>
  </si>
  <si>
    <t>EXTD</t>
  </si>
  <si>
    <t>Voirie et stationnement</t>
  </si>
  <si>
    <t>EXTE</t>
  </si>
  <si>
    <t>A2.3</t>
  </si>
  <si>
    <t>AB5</t>
  </si>
  <si>
    <t xml:space="preserve">ESPACES EXTÉRIEURS </t>
  </si>
  <si>
    <t>Aire livraisons restauration et services</t>
  </si>
  <si>
    <t>m²</t>
  </si>
  <si>
    <t>2 x 35 pl.</t>
  </si>
  <si>
    <t>Circulations pôle services : C y compris accès restaurant</t>
  </si>
  <si>
    <t>ens</t>
  </si>
  <si>
    <t>A1.3</t>
  </si>
  <si>
    <t>Vestiaires douches des agents / dont ATSEM</t>
  </si>
  <si>
    <t>Espace de convivialité des personnels / tisanerie</t>
  </si>
  <si>
    <t>32 pers max</t>
  </si>
  <si>
    <t>Dépôt et entretien matériel pédagogique</t>
  </si>
  <si>
    <t xml:space="preserve">Salle de classe élémentaire </t>
  </si>
  <si>
    <t>Stockage abrité sécurisé - poussettes / vélos</t>
  </si>
  <si>
    <t xml:space="preserve">Parvis d'accès écoles </t>
  </si>
  <si>
    <t>Espaces ALAÉ</t>
  </si>
  <si>
    <t>A4</t>
  </si>
  <si>
    <t>Sanitaires enfants "maternelle" + accès restaurant</t>
  </si>
  <si>
    <t xml:space="preserve">Sanitaires du personnel </t>
  </si>
  <si>
    <t xml:space="preserve">Locaux d'entretien </t>
  </si>
  <si>
    <t>Rangement gros matériel ménage</t>
  </si>
  <si>
    <t>Circulations écoles  : A y compris halls</t>
  </si>
  <si>
    <t>LOCAUX TECHNIQUES y compris CTA</t>
  </si>
  <si>
    <r>
      <t>m</t>
    </r>
    <r>
      <rPr>
        <b/>
        <i/>
        <vertAlign val="superscript"/>
        <sz val="11"/>
        <color indexed="9"/>
        <rFont val="Century Gothic"/>
      </rPr>
      <t>2</t>
    </r>
  </si>
  <si>
    <t>Coefficient de rendement</t>
  </si>
  <si>
    <t>Aire de stationnement public</t>
  </si>
  <si>
    <t>Cours de récréation (hors préau et zones abritées</t>
  </si>
  <si>
    <t>Laverie buanderie</t>
  </si>
  <si>
    <t>jardin pédagogique "potager des écoles"</t>
  </si>
  <si>
    <t xml:space="preserve">Espace libre paysager et compensation gestion eau de pluie </t>
  </si>
  <si>
    <t>PLU</t>
  </si>
  <si>
    <t>VARIANTES SUR PROGRAMME 2018</t>
  </si>
  <si>
    <t>Hall accès école et ALAÉ maternelle + sas thermique</t>
  </si>
  <si>
    <t>A1.1a</t>
  </si>
  <si>
    <t>A1.1b</t>
  </si>
  <si>
    <t>Hall accès école et ALAÉ élémentaire + sas thermique</t>
  </si>
  <si>
    <r>
      <t>m</t>
    </r>
    <r>
      <rPr>
        <vertAlign val="superscript"/>
        <sz val="9"/>
        <rFont val="Century Gothic"/>
      </rPr>
      <t>3</t>
    </r>
    <r>
      <rPr>
        <sz val="12"/>
        <color theme="1"/>
        <rFont val="Calibri"/>
        <family val="2"/>
        <scheme val="minor"/>
      </rPr>
      <t/>
    </r>
  </si>
  <si>
    <t xml:space="preserve">Bureau de direction </t>
  </si>
  <si>
    <t>Salle de réunion polyvalente + RASED</t>
  </si>
  <si>
    <t>Infirmerie - bureau médical</t>
  </si>
  <si>
    <t>Attente réception encadrement</t>
  </si>
  <si>
    <t>Sanitaires "relais d'étage"</t>
  </si>
  <si>
    <t>Salle informatique / aide aux devoirs / soutient</t>
  </si>
  <si>
    <t>Dépôt et entretien matériel pédagogique - ATSEM</t>
  </si>
  <si>
    <t>A4.2</t>
  </si>
  <si>
    <t>A4.3</t>
  </si>
  <si>
    <t>A4.5b</t>
  </si>
  <si>
    <t>A4.5a</t>
  </si>
  <si>
    <t>Restaurant "élémentaire"</t>
  </si>
  <si>
    <t>Salle a manger élémentaire (2,5 services)</t>
  </si>
  <si>
    <t>Restaurant "maternelle"</t>
  </si>
  <si>
    <t xml:space="preserve">Accès </t>
  </si>
  <si>
    <t>Salle a manger maternelle (2 services)</t>
  </si>
  <si>
    <t>Local réception / box / Réserve froide</t>
  </si>
  <si>
    <t>Reserve neutre - menu de secours</t>
  </si>
  <si>
    <t>Local déchets - tri selectif - déchets organiques</t>
  </si>
  <si>
    <t>Office distribution maternelle</t>
  </si>
  <si>
    <t>Local laverie / plonge a batterie</t>
  </si>
  <si>
    <t>à ventiler H/F</t>
  </si>
  <si>
    <t>Sur espace public ZAC</t>
  </si>
  <si>
    <t>Cour de récréation "maternelle" (hors préau)</t>
  </si>
  <si>
    <t>Cour de récréation "élémentaire" (hors préau)</t>
  </si>
  <si>
    <t>selon potentiel foncier</t>
  </si>
  <si>
    <t xml:space="preserve">VILLENEUVE TOLOSANE / ROQUES SUR GARONNE     </t>
  </si>
  <si>
    <t xml:space="preserve"> GROUPE SCOLAIRE PRIMAIRE LAS FONSES</t>
  </si>
  <si>
    <t>Bureau de réception polyvalent  ALAÉ / RASED</t>
  </si>
  <si>
    <t>B1.1</t>
  </si>
  <si>
    <t>B1.2</t>
  </si>
  <si>
    <t>B1.3</t>
  </si>
  <si>
    <t>B1.4</t>
  </si>
  <si>
    <t>A1.1c</t>
  </si>
  <si>
    <t>ESPACES PÉDAGOGIQUES ET PÉRISCOLAIRES</t>
  </si>
  <si>
    <t>Estimation SHO (SP x 1,15)</t>
  </si>
  <si>
    <t>Etablissement ERP 5ème catégorie, type R et L</t>
  </si>
  <si>
    <t>qtités</t>
  </si>
  <si>
    <t>U</t>
  </si>
  <si>
    <t>Prix Unitaires</t>
  </si>
  <si>
    <t>Total BASE</t>
  </si>
  <si>
    <t>Frais généraux (Installations de chantier, Etudes EXE, DOE, Gestion des déchets, etc.)</t>
  </si>
  <si>
    <t>Installations techniques</t>
  </si>
  <si>
    <t xml:space="preserve">sous-total </t>
  </si>
  <si>
    <t>sous-total</t>
  </si>
  <si>
    <t>AMENAGEMENTS ESPACES EXTERIEURS</t>
  </si>
  <si>
    <t>Espaces de récréation (cour, …)</t>
  </si>
  <si>
    <t>Voirie automobile (aire de livraison restaurant et services)</t>
  </si>
  <si>
    <t>Gestion des eaux pluviales (ouvrage de régulation)</t>
  </si>
  <si>
    <t>Raccordement des bâtiments neufs aux réseaux (Eau, EP, EU, élec, télécom)</t>
  </si>
  <si>
    <t xml:space="preserve">TOTAL  €HT TRAVAUX </t>
  </si>
  <si>
    <t>VILLENEUVE TOLOSANE - ROQUES SUR GARONNE - Groupe scolaire Las Fonses</t>
  </si>
  <si>
    <t>Bâtiment RT2012 (Performance jusqu'à RT2012-20%)</t>
  </si>
  <si>
    <t>Salle des maîtres (+ rangements et documentation)</t>
  </si>
  <si>
    <t>A1.4</t>
  </si>
  <si>
    <t>A1.5</t>
  </si>
  <si>
    <t>A2.1a</t>
  </si>
  <si>
    <t>A2.1b</t>
  </si>
  <si>
    <t>Salle de classe maternelle - PS/MS</t>
  </si>
  <si>
    <t>Salle de classe maternelle - MS/GS</t>
  </si>
  <si>
    <t xml:space="preserve">Atelier arts-plastiques "maternelles" </t>
  </si>
  <si>
    <t>Bibliothèque centre de documentation</t>
  </si>
  <si>
    <t>Espaces communs appui pédagogique / ALAÉ</t>
  </si>
  <si>
    <t>Grande salle d'activités ALAÉ / jeux bruyants / jeux calmes</t>
  </si>
  <si>
    <t>Petite salle d'activités ALAÉ / jeux bruyants / jeux calmes</t>
  </si>
  <si>
    <t xml:space="preserve">Étude des coûts prévisionnels de construction - </t>
  </si>
  <si>
    <t>ESTIMATION PREVISIONNELLE DÉTAILLÉE</t>
  </si>
  <si>
    <t>Observations</t>
  </si>
  <si>
    <t>A :  ESPACES PÉDAGOGIQUES &amp; PÉRISCOLAIRES</t>
  </si>
  <si>
    <t>Second Œuvre Tertiaire - Enseignement</t>
  </si>
  <si>
    <t>Second Œuvre Circulations</t>
  </si>
  <si>
    <t xml:space="preserve">Installations techniques </t>
  </si>
  <si>
    <t>€HT/m²SU</t>
  </si>
  <si>
    <t>€HT/m²SDP</t>
  </si>
  <si>
    <t>B :  SERVICES</t>
  </si>
  <si>
    <t>Second Œuvre Restauration</t>
  </si>
  <si>
    <t>Second Œuvre Services Généraux</t>
  </si>
  <si>
    <t>Equipements de Cuisines</t>
  </si>
  <si>
    <t>Espaces sous cloture du  groupe scolaire</t>
  </si>
  <si>
    <t>Préau et galeries couvertes</t>
  </si>
  <si>
    <r>
      <t>Stockage abrité</t>
    </r>
    <r>
      <rPr>
        <sz val="12"/>
        <color theme="1"/>
        <rFont val="Calibri"/>
        <family val="2"/>
        <scheme val="minor"/>
      </rPr>
      <t xml:space="preserve"> / rangements extérieurs</t>
    </r>
  </si>
  <si>
    <t>Jardin pédagogique</t>
  </si>
  <si>
    <t>Aménagement Espaces verts, clôtures</t>
  </si>
  <si>
    <t>B1.5</t>
  </si>
  <si>
    <t>B1.6</t>
  </si>
  <si>
    <t>B1.7</t>
  </si>
  <si>
    <t>B1.8</t>
  </si>
  <si>
    <t>B1.9</t>
  </si>
  <si>
    <t>B1.10</t>
  </si>
  <si>
    <t>B1.11</t>
  </si>
  <si>
    <t>B1.12</t>
  </si>
  <si>
    <t>B1.13</t>
  </si>
  <si>
    <t>B2</t>
  </si>
  <si>
    <t>B2.1</t>
  </si>
  <si>
    <t>B2.2</t>
  </si>
  <si>
    <t>B2.3</t>
  </si>
  <si>
    <t>B2.4</t>
  </si>
  <si>
    <t>B2.5</t>
  </si>
  <si>
    <t>B2.6</t>
  </si>
  <si>
    <t>B2.7</t>
  </si>
  <si>
    <t>Espaces publics et accès au groupe scolaire - PM sur budget aménagement ZAC</t>
  </si>
  <si>
    <t>PM - sur espace public ZAC</t>
  </si>
  <si>
    <t>Clos-couvert (hypothèse hors fondations spéciales)</t>
  </si>
  <si>
    <t>+ de 19 pers.</t>
  </si>
  <si>
    <t>- de 19 pers.</t>
  </si>
  <si>
    <t>1 poste + visit.</t>
  </si>
  <si>
    <t xml:space="preserve">48 pers </t>
  </si>
  <si>
    <t xml:space="preserve">24 pers </t>
  </si>
  <si>
    <t>12/16 p.</t>
  </si>
  <si>
    <t>ACCUEIL &amp; ENCADREMENT GROUPE SCOLAIRE</t>
  </si>
  <si>
    <t>ESPACES PÉDAGOGIQUES MATERNELLES</t>
  </si>
  <si>
    <t xml:space="preserve">Salle de motricité / expression </t>
  </si>
  <si>
    <t>32 à 120 pers.</t>
  </si>
  <si>
    <t>A4.1a</t>
  </si>
  <si>
    <t>A4.4</t>
  </si>
  <si>
    <t>A4.2b</t>
  </si>
  <si>
    <t xml:space="preserve">PROGRAMME  </t>
  </si>
  <si>
    <t xml:space="preserve">Atelier arts-plastiques "élémentaires" </t>
  </si>
  <si>
    <t>ESPACES PÉDAGOGIQUES ÉLÉMENTAIRES</t>
  </si>
  <si>
    <t>ESPACES PÉRISCOLAIRE ET APPUIS PÉDAGOGIQUE</t>
  </si>
  <si>
    <t>RESTAURATION SCOLAIRE : 420 repas jour</t>
  </si>
  <si>
    <t>SERVICES GÉNÉRAUX</t>
  </si>
  <si>
    <t>ANNEXES BÂTIES</t>
  </si>
  <si>
    <t>ESPACES EXTÉRIEURS</t>
  </si>
  <si>
    <t>PROJET</t>
  </si>
  <si>
    <t>PHASE CONCOURS</t>
  </si>
  <si>
    <t xml:space="preserve">Prix valeur : </t>
  </si>
  <si>
    <t>A1.8</t>
  </si>
</sst>
</file>

<file path=xl/styles.xml><?xml version="1.0" encoding="utf-8"?>
<styleSheet xmlns="http://schemas.openxmlformats.org/spreadsheetml/2006/main">
  <numFmts count="6">
    <numFmt numFmtId="43" formatCode="_-* #,##0.00\ _€_-;\-* #,##0.00\ _€_-;_-* &quot;-&quot;??\ _€_-;_-@_-"/>
    <numFmt numFmtId="164" formatCode="_ * #,##0.00_)\ &quot;€&quot;_ ;_ * \(#,##0.00\)\ &quot;€&quot;_ ;_ * &quot;-&quot;??_)\ &quot;€&quot;_ ;_ @_ "/>
    <numFmt numFmtId="165" formatCode="General&quot; pers.&quot;"/>
    <numFmt numFmtId="166" formatCode="General&quot; pl.&quot;"/>
    <numFmt numFmtId="167" formatCode="General&quot; m2&quot;"/>
    <numFmt numFmtId="168" formatCode="_-* #,##0.00&quot;€&quot;_-;\-* #,##0.00&quot;€&quot;_-;_-* &quot;-&quot;??&quot;€&quot;_-;_-@_-"/>
  </numFmts>
  <fonts count="59">
    <font>
      <sz val="10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0"/>
      <name val="Century Gothic"/>
    </font>
    <font>
      <sz val="10"/>
      <name val="Verdana"/>
    </font>
    <font>
      <b/>
      <sz val="12"/>
      <name val="Century Gothic"/>
    </font>
    <font>
      <sz val="9"/>
      <name val="Century Gothic"/>
    </font>
    <font>
      <sz val="10"/>
      <color theme="0"/>
      <name val="Century Gothic"/>
    </font>
    <font>
      <sz val="8"/>
      <name val="Century Gothic"/>
    </font>
    <font>
      <b/>
      <sz val="11"/>
      <color indexed="9"/>
      <name val="Century Gothic"/>
      <family val="2"/>
    </font>
    <font>
      <b/>
      <sz val="11"/>
      <name val="Century Gothic"/>
    </font>
    <font>
      <b/>
      <vertAlign val="superscript"/>
      <sz val="11"/>
      <color indexed="9"/>
      <name val="Century Gothic"/>
      <family val="2"/>
    </font>
    <font>
      <b/>
      <sz val="9"/>
      <name val="Century Gothic"/>
    </font>
    <font>
      <b/>
      <sz val="10"/>
      <name val="Century Gothic"/>
    </font>
    <font>
      <b/>
      <vertAlign val="superscript"/>
      <sz val="10"/>
      <name val="Century Gothic"/>
    </font>
    <font>
      <vertAlign val="superscript"/>
      <sz val="9"/>
      <name val="Century Gothic"/>
    </font>
    <font>
      <sz val="6"/>
      <name val="Century Gothic"/>
    </font>
    <font>
      <b/>
      <i/>
      <u/>
      <sz val="10"/>
      <name val="Century Gothic"/>
    </font>
    <font>
      <b/>
      <i/>
      <sz val="10"/>
      <name val="Century Gothic"/>
    </font>
    <font>
      <sz val="10"/>
      <color rgb="FFFF0000"/>
      <name val="Century Gothic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sz val="11"/>
      <color theme="0"/>
      <name val="Century Gothic"/>
    </font>
    <font>
      <vertAlign val="superscript"/>
      <sz val="9"/>
      <color indexed="9"/>
      <name val="Century Gothic"/>
      <family val="2"/>
    </font>
    <font>
      <b/>
      <sz val="10"/>
      <color indexed="10"/>
      <name val="Century Gothic"/>
      <family val="2"/>
    </font>
    <font>
      <sz val="10"/>
      <color indexed="10"/>
      <name val="Century Gothic"/>
    </font>
    <font>
      <sz val="9"/>
      <color indexed="10"/>
      <name val="Century Gothic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name val="Century Gothic"/>
    </font>
    <font>
      <b/>
      <i/>
      <sz val="11"/>
      <color theme="0"/>
      <name val="Century Gothic"/>
    </font>
    <font>
      <b/>
      <i/>
      <vertAlign val="superscript"/>
      <sz val="11"/>
      <color indexed="9"/>
      <name val="Century Gothic"/>
    </font>
    <font>
      <i/>
      <sz val="9"/>
      <name val="Century Gothic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Arial"/>
      <family val="2"/>
    </font>
    <font>
      <sz val="12"/>
      <name val="Calibri"/>
      <scheme val="minor"/>
    </font>
    <font>
      <i/>
      <sz val="12"/>
      <color theme="1"/>
      <name val="Calibri"/>
      <scheme val="minor"/>
    </font>
    <font>
      <b/>
      <i/>
      <u/>
      <sz val="12"/>
      <color theme="1"/>
      <name val="Calibri"/>
      <scheme val="minor"/>
    </font>
    <font>
      <b/>
      <sz val="15"/>
      <color theme="1"/>
      <name val="Calibri"/>
      <family val="2"/>
      <scheme val="minor"/>
    </font>
    <font>
      <b/>
      <i/>
      <sz val="1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Times"/>
      <family val="1"/>
    </font>
    <font>
      <sz val="12"/>
      <color rgb="FFFF0000"/>
      <name val="Calibri"/>
      <family val="2"/>
      <charset val="129"/>
      <scheme val="minor"/>
    </font>
    <font>
      <sz val="22"/>
      <color theme="1"/>
      <name val="Calibri"/>
      <family val="2"/>
      <scheme val="minor"/>
    </font>
    <font>
      <sz val="12"/>
      <color theme="6"/>
      <name val="Calibri"/>
      <scheme val="minor"/>
    </font>
    <font>
      <b/>
      <sz val="18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1"/>
      <name val="Calibri"/>
      <scheme val="minor"/>
    </font>
    <font>
      <b/>
      <sz val="15"/>
      <color theme="0"/>
      <name val="Calibri"/>
      <family val="2"/>
      <scheme val="minor"/>
    </font>
    <font>
      <sz val="10"/>
      <color rgb="FFFFFFFF"/>
      <name val="Century Gothic"/>
    </font>
  </fonts>
  <fills count="4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rgb="FFAAAE45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6AD7FF"/>
        <bgColor indexed="64"/>
      </patternFill>
    </fill>
    <fill>
      <patternFill patternType="solid">
        <fgColor rgb="FFFF2600"/>
        <bgColor indexed="64"/>
      </patternFill>
    </fill>
    <fill>
      <patternFill patternType="solid">
        <fgColor theme="1" tint="0.249977111117893"/>
        <bgColor indexed="13"/>
      </patternFill>
    </fill>
    <fill>
      <patternFill patternType="lightUp">
        <fgColor theme="3" tint="0.39997558519241921"/>
        <bgColor theme="0"/>
      </patternFill>
    </fill>
    <fill>
      <patternFill patternType="solid">
        <fgColor rgb="FFFA96C9"/>
        <bgColor indexed="64"/>
      </patternFill>
    </fill>
    <fill>
      <patternFill patternType="solid">
        <fgColor rgb="FFFEFFE7"/>
        <bgColor indexed="64"/>
      </patternFill>
    </fill>
    <fill>
      <patternFill patternType="solid">
        <fgColor rgb="FFD4E0F0"/>
        <bgColor indexed="64"/>
      </patternFill>
    </fill>
    <fill>
      <patternFill patternType="solid">
        <fgColor rgb="FFFFCD01"/>
        <bgColor indexed="64"/>
      </patternFill>
    </fill>
    <fill>
      <patternFill patternType="lightUp">
        <fgColor rgb="FFFEC40A"/>
        <bgColor theme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22FF06"/>
        <bgColor indexed="64"/>
      </patternFill>
    </fill>
    <fill>
      <patternFill patternType="solid">
        <fgColor rgb="FFFF0000"/>
        <bgColor indexed="31"/>
      </patternFill>
    </fill>
    <fill>
      <patternFill patternType="lightUp">
        <fgColor rgb="FFF77EBD"/>
        <bgColor theme="0"/>
      </patternFill>
    </fill>
    <fill>
      <patternFill patternType="lightUp">
        <fgColor rgb="FFFFFF00"/>
        <bgColor auto="1"/>
      </patternFill>
    </fill>
    <fill>
      <patternFill patternType="lightUp">
        <fgColor theme="8"/>
        <bgColor auto="1"/>
      </patternFill>
    </fill>
    <fill>
      <patternFill patternType="solid">
        <fgColor theme="6"/>
        <bgColor indexed="13"/>
      </patternFill>
    </fill>
    <fill>
      <patternFill patternType="solid">
        <fgColor rgb="FFCC9900"/>
        <bgColor indexed="64"/>
      </patternFill>
    </fill>
    <fill>
      <patternFill patternType="solid">
        <fgColor rgb="FF37FF25"/>
        <bgColor indexed="31"/>
      </patternFill>
    </fill>
    <fill>
      <patternFill patternType="solid">
        <fgColor theme="5" tint="0.39997558519241921"/>
        <bgColor indexed="31"/>
      </patternFill>
    </fill>
    <fill>
      <patternFill patternType="solid">
        <fgColor rgb="FFCC99FF"/>
        <bgColor indexed="31"/>
      </patternFill>
    </fill>
    <fill>
      <patternFill patternType="solid">
        <fgColor rgb="FF6AD7FF"/>
        <bgColor indexed="31"/>
      </patternFill>
    </fill>
    <fill>
      <patternFill patternType="solid">
        <fgColor rgb="FF40404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DFDC7"/>
        <bgColor indexed="64"/>
      </patternFill>
    </fill>
    <fill>
      <patternFill patternType="solid">
        <fgColor theme="8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rgb="FF969696"/>
      </left>
      <right/>
      <top/>
      <bottom/>
      <diagonal/>
    </border>
    <border>
      <left/>
      <right style="thin">
        <color rgb="FF969696"/>
      </right>
      <top/>
      <bottom/>
      <diagonal/>
    </border>
    <border>
      <left style="thin">
        <color indexed="55"/>
      </left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55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23"/>
      </left>
      <right/>
      <top style="thin">
        <color indexed="55"/>
      </top>
      <bottom/>
      <diagonal/>
    </border>
    <border>
      <left style="thin">
        <color rgb="FF969696"/>
      </left>
      <right style="thin">
        <color rgb="FF969696"/>
      </right>
      <top/>
      <bottom/>
      <diagonal/>
    </border>
    <border>
      <left style="thin">
        <color rgb="FF969696"/>
      </left>
      <right style="thin">
        <color rgb="FF969696"/>
      </right>
      <top/>
      <bottom style="thin">
        <color indexed="55"/>
      </bottom>
      <diagonal/>
    </border>
    <border>
      <left style="thin">
        <color rgb="FF969696"/>
      </left>
      <right style="thin">
        <color indexed="55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969696"/>
      </left>
      <right/>
      <top/>
      <bottom style="thin">
        <color rgb="FF969696"/>
      </bottom>
      <diagonal/>
    </border>
    <border>
      <left/>
      <right style="thin">
        <color rgb="FF808080"/>
      </right>
      <top/>
      <bottom/>
      <diagonal/>
    </border>
    <border>
      <left/>
      <right style="thin">
        <color indexed="23"/>
      </right>
      <top/>
      <bottom style="thin">
        <color indexed="55"/>
      </bottom>
      <diagonal/>
    </border>
    <border>
      <left/>
      <right style="thin">
        <color indexed="23"/>
      </right>
      <top/>
      <bottom/>
      <diagonal/>
    </border>
    <border>
      <left/>
      <right style="thin">
        <color rgb="FF969696"/>
      </right>
      <top/>
      <bottom style="thin">
        <color indexed="55"/>
      </bottom>
      <diagonal/>
    </border>
    <border>
      <left style="thin">
        <color rgb="FF969696"/>
      </left>
      <right/>
      <top style="thin">
        <color rgb="FF969696"/>
      </top>
      <bottom/>
      <diagonal/>
    </border>
    <border>
      <left/>
      <right/>
      <top style="thin">
        <color rgb="FF969696"/>
      </top>
      <bottom/>
      <diagonal/>
    </border>
    <border>
      <left/>
      <right style="thin">
        <color rgb="FF969696"/>
      </right>
      <top style="thin">
        <color rgb="FF969696"/>
      </top>
      <bottom/>
      <diagonal/>
    </border>
    <border>
      <left style="thin">
        <color rgb="FF969696"/>
      </left>
      <right/>
      <top/>
      <bottom style="thin">
        <color indexed="55"/>
      </bottom>
      <diagonal/>
    </border>
  </borders>
  <cellStyleXfs count="2637">
    <xf numFmtId="0" fontId="0" fillId="0" borderId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0"/>
    <xf numFmtId="9" fontId="11" fillId="0" borderId="0" applyFill="0" applyBorder="0" applyAlignment="0" applyProtection="0"/>
    <xf numFmtId="168" fontId="1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4" fillId="0" borderId="0"/>
    <xf numFmtId="9" fontId="34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9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15">
    <xf numFmtId="0" fontId="0" fillId="0" borderId="0" xfId="0"/>
    <xf numFmtId="0" fontId="1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6" fillId="11" borderId="0" xfId="0" applyFont="1" applyFill="1" applyBorder="1" applyAlignment="1">
      <alignment horizontal="right" vertical="center" wrapText="1"/>
    </xf>
    <xf numFmtId="3" fontId="16" fillId="11" borderId="0" xfId="0" applyNumberFormat="1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165" fontId="19" fillId="0" borderId="0" xfId="0" applyNumberFormat="1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right" vertical="center" wrapText="1"/>
    </xf>
    <xf numFmtId="3" fontId="17" fillId="0" borderId="0" xfId="0" applyNumberFormat="1" applyFont="1" applyFill="1" applyBorder="1" applyAlignment="1">
      <alignment vertical="center" wrapText="1"/>
    </xf>
    <xf numFmtId="0" fontId="20" fillId="12" borderId="8" xfId="0" applyFont="1" applyFill="1" applyBorder="1" applyAlignment="1">
      <alignment horizontal="right" vertical="center" wrapText="1"/>
    </xf>
    <xf numFmtId="0" fontId="20" fillId="12" borderId="9" xfId="0" applyFont="1" applyFill="1" applyBorder="1" applyAlignment="1">
      <alignment vertical="center" wrapText="1"/>
    </xf>
    <xf numFmtId="165" fontId="20" fillId="12" borderId="10" xfId="0" applyNumberFormat="1" applyFont="1" applyFill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3" fontId="20" fillId="12" borderId="9" xfId="0" applyNumberFormat="1" applyFont="1" applyFill="1" applyBorder="1" applyAlignment="1">
      <alignment vertical="center" wrapText="1"/>
    </xf>
    <xf numFmtId="0" fontId="20" fillId="12" borderId="10" xfId="0" applyFont="1" applyFill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10" fillId="6" borderId="1" xfId="0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166" fontId="10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6" xfId="0" applyNumberFormat="1" applyFont="1" applyFill="1" applyBorder="1" applyAlignment="1">
      <alignment horizontal="right" vertical="center" wrapText="1"/>
    </xf>
    <xf numFmtId="167" fontId="13" fillId="0" borderId="3" xfId="0" applyNumberFormat="1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3" fontId="10" fillId="0" borderId="6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vertical="center" wrapText="1"/>
    </xf>
    <xf numFmtId="0" fontId="10" fillId="2" borderId="17" xfId="0" applyFont="1" applyFill="1" applyBorder="1" applyAlignment="1">
      <alignment horizontal="right" vertical="center" wrapText="1"/>
    </xf>
    <xf numFmtId="165" fontId="10" fillId="0" borderId="18" xfId="0" applyNumberFormat="1" applyFont="1" applyFill="1" applyBorder="1" applyAlignment="1">
      <alignment horizontal="right" vertical="center" wrapText="1"/>
    </xf>
    <xf numFmtId="0" fontId="10" fillId="0" borderId="17" xfId="0" applyFont="1" applyFill="1" applyBorder="1" applyAlignment="1">
      <alignment horizontal="right" vertical="center" wrapText="1"/>
    </xf>
    <xf numFmtId="0" fontId="13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166" fontId="10" fillId="0" borderId="18" xfId="0" applyNumberFormat="1" applyFont="1" applyFill="1" applyBorder="1" applyAlignment="1">
      <alignment horizontal="right" vertical="center" wrapText="1"/>
    </xf>
    <xf numFmtId="3" fontId="15" fillId="0" borderId="0" xfId="0" applyNumberFormat="1" applyFont="1" applyAlignment="1">
      <alignment vertical="center" wrapText="1"/>
    </xf>
    <xf numFmtId="0" fontId="10" fillId="7" borderId="1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3" fontId="20" fillId="3" borderId="0" xfId="0" applyNumberFormat="1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166" fontId="10" fillId="0" borderId="2" xfId="0" applyNumberFormat="1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right" vertical="center" wrapText="1"/>
    </xf>
    <xf numFmtId="166" fontId="26" fillId="0" borderId="2" xfId="0" applyNumberFormat="1" applyFont="1" applyFill="1" applyBorder="1" applyAlignment="1">
      <alignment vertical="center" wrapText="1"/>
    </xf>
    <xf numFmtId="166" fontId="26" fillId="0" borderId="3" xfId="0" applyNumberFormat="1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167" fontId="13" fillId="0" borderId="2" xfId="0" applyNumberFormat="1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0" fontId="27" fillId="0" borderId="0" xfId="0" applyFont="1"/>
    <xf numFmtId="3" fontId="27" fillId="0" borderId="0" xfId="0" applyNumberFormat="1" applyFont="1"/>
    <xf numFmtId="0" fontId="28" fillId="0" borderId="0" xfId="0" applyFont="1"/>
    <xf numFmtId="0" fontId="29" fillId="17" borderId="0" xfId="0" applyFont="1" applyFill="1" applyBorder="1" applyAlignment="1">
      <alignment vertical="center" wrapText="1"/>
    </xf>
    <xf numFmtId="3" fontId="29" fillId="17" borderId="0" xfId="0" applyNumberFormat="1" applyFont="1" applyFill="1" applyBorder="1" applyAlignment="1">
      <alignment vertical="center" wrapText="1"/>
    </xf>
    <xf numFmtId="0" fontId="29" fillId="17" borderId="0" xfId="0" applyFont="1" applyFill="1" applyBorder="1" applyAlignment="1">
      <alignment horizontal="left" vertical="center" wrapText="1"/>
    </xf>
    <xf numFmtId="3" fontId="13" fillId="0" borderId="0" xfId="0" applyNumberFormat="1" applyFont="1" applyAlignment="1">
      <alignment vertical="center" wrapText="1"/>
    </xf>
    <xf numFmtId="0" fontId="16" fillId="11" borderId="16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vertical="center" wrapText="1"/>
    </xf>
    <xf numFmtId="165" fontId="16" fillId="11" borderId="12" xfId="0" applyNumberFormat="1" applyFont="1" applyFill="1" applyBorder="1" applyAlignment="1">
      <alignment vertical="center" wrapText="1"/>
    </xf>
    <xf numFmtId="3" fontId="16" fillId="11" borderId="5" xfId="0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10" fillId="18" borderId="1" xfId="0" applyFont="1" applyFill="1" applyBorder="1" applyAlignment="1">
      <alignment horizontal="right" vertical="center"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10" fillId="22" borderId="1" xfId="0" applyFont="1" applyFill="1" applyBorder="1" applyAlignment="1">
      <alignment horizontal="right" vertical="center" wrapText="1"/>
    </xf>
    <xf numFmtId="0" fontId="26" fillId="0" borderId="0" xfId="0" applyFont="1" applyAlignment="1">
      <alignment vertical="center" wrapText="1"/>
    </xf>
    <xf numFmtId="0" fontId="10" fillId="20" borderId="1" xfId="0" applyFont="1" applyFill="1" applyBorder="1" applyAlignment="1">
      <alignment horizontal="right" vertical="center" wrapText="1"/>
    </xf>
    <xf numFmtId="4" fontId="0" fillId="0" borderId="0" xfId="0" applyNumberFormat="1"/>
    <xf numFmtId="0" fontId="10" fillId="15" borderId="17" xfId="0" applyFont="1" applyFill="1" applyBorder="1" applyAlignment="1">
      <alignment horizontal="right" vertical="center" wrapText="1"/>
    </xf>
    <xf numFmtId="0" fontId="29" fillId="11" borderId="16" xfId="0" applyFont="1" applyFill="1" applyBorder="1" applyAlignment="1">
      <alignment horizontal="center" vertical="center" wrapText="1"/>
    </xf>
    <xf numFmtId="0" fontId="29" fillId="11" borderId="5" xfId="0" applyFont="1" applyFill="1" applyBorder="1" applyAlignment="1">
      <alignment vertical="center" wrapText="1"/>
    </xf>
    <xf numFmtId="165" fontId="29" fillId="11" borderId="12" xfId="0" applyNumberFormat="1" applyFont="1" applyFill="1" applyBorder="1" applyAlignment="1">
      <alignment vertical="center" wrapText="1"/>
    </xf>
    <xf numFmtId="0" fontId="10" fillId="21" borderId="1" xfId="0" applyFont="1" applyFill="1" applyBorder="1" applyAlignment="1">
      <alignment horizontal="right" vertical="center" wrapText="1"/>
    </xf>
    <xf numFmtId="166" fontId="10" fillId="0" borderId="3" xfId="0" applyNumberFormat="1" applyFont="1" applyFill="1" applyBorder="1" applyAlignment="1">
      <alignment horizontal="right" vertical="center" wrapText="1"/>
    </xf>
    <xf numFmtId="0" fontId="10" fillId="23" borderId="1" xfId="0" applyFont="1" applyFill="1" applyBorder="1" applyAlignment="1">
      <alignment horizontal="right" vertical="center" wrapText="1"/>
    </xf>
    <xf numFmtId="0" fontId="20" fillId="28" borderId="10" xfId="0" applyFont="1" applyFill="1" applyBorder="1" applyAlignment="1">
      <alignment horizontal="left" vertical="center" wrapText="1"/>
    </xf>
    <xf numFmtId="0" fontId="10" fillId="3" borderId="1" xfId="0" applyNumberFormat="1" applyFont="1" applyFill="1" applyBorder="1" applyAlignment="1">
      <alignment horizontal="righ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vertical="center" wrapText="1"/>
    </xf>
    <xf numFmtId="3" fontId="10" fillId="3" borderId="1" xfId="0" applyNumberFormat="1" applyFont="1" applyFill="1" applyBorder="1" applyAlignment="1">
      <alignment horizontal="right" vertical="center" wrapText="1"/>
    </xf>
    <xf numFmtId="0" fontId="10" fillId="3" borderId="6" xfId="0" applyNumberFormat="1" applyFont="1" applyFill="1" applyBorder="1" applyAlignment="1">
      <alignment horizontal="right" vertical="center" wrapText="1"/>
    </xf>
    <xf numFmtId="167" fontId="13" fillId="3" borderId="3" xfId="0" applyNumberFormat="1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3" fontId="10" fillId="3" borderId="6" xfId="0" applyNumberFormat="1" applyFont="1" applyFill="1" applyBorder="1" applyAlignment="1">
      <alignment horizontal="right" vertical="center" wrapText="1"/>
    </xf>
    <xf numFmtId="0" fontId="10" fillId="3" borderId="17" xfId="0" applyFont="1" applyFill="1" applyBorder="1" applyAlignment="1">
      <alignment horizontal="right" vertical="center" wrapText="1"/>
    </xf>
    <xf numFmtId="0" fontId="13" fillId="3" borderId="18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165" fontId="26" fillId="0" borderId="2" xfId="0" applyNumberFormat="1" applyFont="1" applyFill="1" applyBorder="1" applyAlignment="1">
      <alignment vertical="center" wrapText="1"/>
    </xf>
    <xf numFmtId="0" fontId="20" fillId="30" borderId="10" xfId="0" applyFont="1" applyFill="1" applyBorder="1" applyAlignment="1">
      <alignment horizontal="left" vertical="center" wrapText="1"/>
    </xf>
    <xf numFmtId="0" fontId="36" fillId="0" borderId="0" xfId="0" applyFont="1" applyAlignment="1">
      <alignment vertical="center" wrapText="1"/>
    </xf>
    <xf numFmtId="0" fontId="37" fillId="17" borderId="0" xfId="0" applyFont="1" applyFill="1" applyBorder="1" applyAlignment="1">
      <alignment vertical="center" wrapText="1"/>
    </xf>
    <xf numFmtId="3" fontId="37" fillId="17" borderId="0" xfId="0" applyNumberFormat="1" applyFont="1" applyFill="1" applyBorder="1" applyAlignment="1">
      <alignment vertical="center" wrapText="1"/>
    </xf>
    <xf numFmtId="0" fontId="37" fillId="17" borderId="0" xfId="0" applyFont="1" applyFill="1" applyBorder="1" applyAlignment="1">
      <alignment horizontal="left" vertical="center" wrapText="1"/>
    </xf>
    <xf numFmtId="4" fontId="37" fillId="17" borderId="0" xfId="0" applyNumberFormat="1" applyFont="1" applyFill="1" applyBorder="1" applyAlignment="1">
      <alignment vertical="center" wrapText="1"/>
    </xf>
    <xf numFmtId="0" fontId="10" fillId="32" borderId="1" xfId="0" applyFont="1" applyFill="1" applyBorder="1" applyAlignment="1">
      <alignment horizontal="right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vertical="center" wrapText="1"/>
    </xf>
    <xf numFmtId="0" fontId="13" fillId="0" borderId="27" xfId="0" applyFont="1" applyFill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3" fillId="0" borderId="28" xfId="0" applyFont="1" applyFill="1" applyBorder="1" applyAlignment="1">
      <alignment vertical="center" wrapText="1"/>
    </xf>
    <xf numFmtId="165" fontId="10" fillId="0" borderId="27" xfId="0" applyNumberFormat="1" applyFont="1" applyFill="1" applyBorder="1" applyAlignment="1">
      <alignment horizontal="right" vertical="center" wrapText="1"/>
    </xf>
    <xf numFmtId="0" fontId="36" fillId="3" borderId="1" xfId="0" applyNumberFormat="1" applyFont="1" applyFill="1" applyBorder="1" applyAlignment="1">
      <alignment horizontal="right" vertical="center" wrapText="1"/>
    </xf>
    <xf numFmtId="0" fontId="39" fillId="3" borderId="2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vertical="center" wrapText="1"/>
    </xf>
    <xf numFmtId="3" fontId="36" fillId="3" borderId="1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0" fontId="20" fillId="9" borderId="0" xfId="0" applyFont="1" applyFill="1" applyBorder="1" applyAlignment="1">
      <alignment vertical="center" wrapText="1"/>
    </xf>
    <xf numFmtId="0" fontId="10" fillId="19" borderId="6" xfId="0" applyFont="1" applyFill="1" applyBorder="1" applyAlignment="1">
      <alignment horizontal="right" vertical="center" wrapText="1"/>
    </xf>
    <xf numFmtId="0" fontId="10" fillId="0" borderId="7" xfId="0" applyFont="1" applyBorder="1" applyAlignment="1">
      <alignment vertical="center" wrapText="1"/>
    </xf>
    <xf numFmtId="0" fontId="10" fillId="33" borderId="6" xfId="0" applyFont="1" applyFill="1" applyBorder="1" applyAlignment="1">
      <alignment horizontal="right" vertical="center" wrapText="1"/>
    </xf>
    <xf numFmtId="165" fontId="10" fillId="0" borderId="13" xfId="0" applyNumberFormat="1" applyFont="1" applyFill="1" applyBorder="1" applyAlignment="1">
      <alignment vertical="center" wrapText="1"/>
    </xf>
    <xf numFmtId="166" fontId="10" fillId="0" borderId="13" xfId="0" applyNumberFormat="1" applyFont="1" applyFill="1" applyBorder="1" applyAlignment="1">
      <alignment horizontal="right" vertical="center" wrapText="1"/>
    </xf>
    <xf numFmtId="0" fontId="10" fillId="0" borderId="29" xfId="0" applyFont="1" applyFill="1" applyBorder="1" applyAlignment="1">
      <alignment vertical="center" wrapText="1"/>
    </xf>
    <xf numFmtId="0" fontId="40" fillId="0" borderId="0" xfId="2102" applyFont="1"/>
    <xf numFmtId="0" fontId="6" fillId="0" borderId="0" xfId="2102"/>
    <xf numFmtId="0" fontId="6" fillId="0" borderId="0" xfId="2102" applyAlignment="1">
      <alignment horizontal="center"/>
    </xf>
    <xf numFmtId="0" fontId="41" fillId="0" borderId="0" xfId="2102" applyFont="1" applyAlignment="1">
      <alignment horizontal="center"/>
    </xf>
    <xf numFmtId="0" fontId="42" fillId="0" borderId="0" xfId="2102" applyFont="1"/>
    <xf numFmtId="0" fontId="6" fillId="0" borderId="31" xfId="2102" applyBorder="1"/>
    <xf numFmtId="0" fontId="6" fillId="0" borderId="32" xfId="2102" applyBorder="1" applyAlignment="1">
      <alignment horizontal="center" vertical="center"/>
    </xf>
    <xf numFmtId="0" fontId="6" fillId="0" borderId="33" xfId="2102" applyBorder="1" applyAlignment="1">
      <alignment horizontal="center" vertical="center"/>
    </xf>
    <xf numFmtId="0" fontId="6" fillId="0" borderId="34" xfId="2102" applyBorder="1" applyAlignment="1">
      <alignment horizontal="center" vertical="center"/>
    </xf>
    <xf numFmtId="0" fontId="6" fillId="0" borderId="35" xfId="2102" applyBorder="1" applyAlignment="1">
      <alignment horizontal="center" vertical="center"/>
    </xf>
    <xf numFmtId="0" fontId="35" fillId="0" borderId="42" xfId="2102" applyFont="1" applyBorder="1"/>
    <xf numFmtId="4" fontId="43" fillId="0" borderId="45" xfId="2102" applyNumberFormat="1" applyFont="1" applyBorder="1"/>
    <xf numFmtId="0" fontId="45" fillId="0" borderId="43" xfId="2102" applyFont="1" applyBorder="1"/>
    <xf numFmtId="0" fontId="43" fillId="0" borderId="43" xfId="2102" applyFont="1" applyBorder="1"/>
    <xf numFmtId="4" fontId="43" fillId="0" borderId="44" xfId="2102" applyNumberFormat="1" applyFont="1" applyFill="1" applyBorder="1"/>
    <xf numFmtId="0" fontId="43" fillId="0" borderId="15" xfId="2102" applyFont="1" applyBorder="1" applyAlignment="1">
      <alignment horizontal="center"/>
    </xf>
    <xf numFmtId="164" fontId="43" fillId="0" borderId="46" xfId="2103" applyFont="1" applyBorder="1"/>
    <xf numFmtId="0" fontId="43" fillId="0" borderId="0" xfId="2102" applyFont="1"/>
    <xf numFmtId="0" fontId="35" fillId="0" borderId="0" xfId="2102" applyFont="1"/>
    <xf numFmtId="165" fontId="10" fillId="0" borderId="27" xfId="0" applyNumberFormat="1" applyFont="1" applyBorder="1" applyAlignment="1">
      <alignment horizontal="right" vertical="center" wrapText="1"/>
    </xf>
    <xf numFmtId="165" fontId="10" fillId="0" borderId="13" xfId="0" applyNumberFormat="1" applyFont="1" applyFill="1" applyBorder="1" applyAlignment="1">
      <alignment horizontal="right" vertical="center" wrapText="1"/>
    </xf>
    <xf numFmtId="0" fontId="20" fillId="8" borderId="1" xfId="0" applyFont="1" applyFill="1" applyBorder="1" applyAlignment="1">
      <alignment horizontal="right" vertical="center" wrapText="1"/>
    </xf>
    <xf numFmtId="0" fontId="50" fillId="0" borderId="42" xfId="2102" applyFont="1" applyBorder="1"/>
    <xf numFmtId="0" fontId="50" fillId="0" borderId="43" xfId="2102" applyFont="1" applyBorder="1"/>
    <xf numFmtId="4" fontId="50" fillId="0" borderId="44" xfId="2102" applyNumberFormat="1" applyFont="1" applyFill="1" applyBorder="1"/>
    <xf numFmtId="0" fontId="50" fillId="0" borderId="15" xfId="2102" applyFont="1" applyBorder="1" applyAlignment="1">
      <alignment horizontal="center"/>
    </xf>
    <xf numFmtId="4" fontId="50" fillId="0" borderId="45" xfId="2102" applyNumberFormat="1" applyFont="1" applyBorder="1"/>
    <xf numFmtId="164" fontId="50" fillId="0" borderId="46" xfId="2103" applyFont="1" applyBorder="1"/>
    <xf numFmtId="0" fontId="50" fillId="0" borderId="0" xfId="2102" applyFont="1"/>
    <xf numFmtId="0" fontId="3" fillId="0" borderId="0" xfId="2102" applyFont="1"/>
    <xf numFmtId="0" fontId="51" fillId="0" borderId="0" xfId="2102" quotePrefix="1" applyFont="1" applyAlignment="1">
      <alignment horizontal="left"/>
    </xf>
    <xf numFmtId="0" fontId="6" fillId="0" borderId="0" xfId="2102" applyAlignment="1">
      <alignment horizontal="centerContinuous"/>
    </xf>
    <xf numFmtId="0" fontId="41" fillId="0" borderId="0" xfId="2102" applyFont="1" applyAlignment="1">
      <alignment horizontal="centerContinuous"/>
    </xf>
    <xf numFmtId="0" fontId="3" fillId="0" borderId="0" xfId="2102" applyFont="1" applyAlignment="1">
      <alignment horizontal="center"/>
    </xf>
    <xf numFmtId="0" fontId="52" fillId="0" borderId="0" xfId="2102" applyFont="1"/>
    <xf numFmtId="0" fontId="53" fillId="35" borderId="30" xfId="2102" applyFont="1" applyFill="1" applyBorder="1" applyAlignment="1">
      <alignment horizontal="centerContinuous"/>
    </xf>
    <xf numFmtId="0" fontId="54" fillId="35" borderId="31" xfId="2102" applyFont="1" applyFill="1" applyBorder="1" applyAlignment="1">
      <alignment horizontal="centerContinuous"/>
    </xf>
    <xf numFmtId="0" fontId="54" fillId="35" borderId="32" xfId="2102" applyFont="1" applyFill="1" applyBorder="1" applyAlignment="1">
      <alignment horizontal="centerContinuous" vertical="center"/>
    </xf>
    <xf numFmtId="0" fontId="54" fillId="35" borderId="33" xfId="2102" applyFont="1" applyFill="1" applyBorder="1" applyAlignment="1">
      <alignment horizontal="centerContinuous" vertical="center"/>
    </xf>
    <xf numFmtId="0" fontId="54" fillId="35" borderId="34" xfId="2102" applyFont="1" applyFill="1" applyBorder="1" applyAlignment="1">
      <alignment horizontal="centerContinuous" vertical="center"/>
    </xf>
    <xf numFmtId="0" fontId="54" fillId="35" borderId="35" xfId="2102" applyFont="1" applyFill="1" applyBorder="1" applyAlignment="1">
      <alignment horizontal="centerContinuous" vertical="center"/>
    </xf>
    <xf numFmtId="0" fontId="55" fillId="0" borderId="30" xfId="2102" applyFont="1" applyBorder="1"/>
    <xf numFmtId="0" fontId="3" fillId="0" borderId="36" xfId="2102" applyFont="1" applyBorder="1"/>
    <xf numFmtId="0" fontId="3" fillId="0" borderId="37" xfId="2102" applyFont="1" applyBorder="1"/>
    <xf numFmtId="0" fontId="3" fillId="0" borderId="38" xfId="2102" applyFont="1" applyBorder="1"/>
    <xf numFmtId="0" fontId="3" fillId="0" borderId="39" xfId="2102" applyFont="1" applyBorder="1" applyAlignment="1">
      <alignment horizontal="center"/>
    </xf>
    <xf numFmtId="0" fontId="3" fillId="0" borderId="40" xfId="2102" applyFont="1" applyBorder="1"/>
    <xf numFmtId="164" fontId="3" fillId="0" borderId="41" xfId="2103" applyFont="1" applyBorder="1"/>
    <xf numFmtId="0" fontId="3" fillId="0" borderId="42" xfId="2102" applyFont="1" applyBorder="1"/>
    <xf numFmtId="0" fontId="3" fillId="0" borderId="43" xfId="2102" applyFont="1" applyBorder="1"/>
    <xf numFmtId="4" fontId="3" fillId="0" borderId="44" xfId="2102" applyNumberFormat="1" applyFont="1" applyBorder="1"/>
    <xf numFmtId="0" fontId="3" fillId="0" borderId="15" xfId="2102" applyFont="1" applyBorder="1" applyAlignment="1">
      <alignment horizontal="center"/>
    </xf>
    <xf numFmtId="4" fontId="3" fillId="0" borderId="45" xfId="2102" applyNumberFormat="1" applyFont="1" applyBorder="1"/>
    <xf numFmtId="164" fontId="3" fillId="0" borderId="46" xfId="2103" applyFont="1" applyBorder="1"/>
    <xf numFmtId="164" fontId="3" fillId="0" borderId="0" xfId="2102" applyNumberFormat="1" applyFont="1"/>
    <xf numFmtId="4" fontId="3" fillId="0" borderId="44" xfId="2102" applyNumberFormat="1" applyFont="1" applyFill="1" applyBorder="1"/>
    <xf numFmtId="0" fontId="3" fillId="0" borderId="0" xfId="2102" applyNumberFormat="1" applyFont="1"/>
    <xf numFmtId="0" fontId="3" fillId="3" borderId="42" xfId="2102" applyFont="1" applyFill="1" applyBorder="1"/>
    <xf numFmtId="0" fontId="3" fillId="3" borderId="43" xfId="2102" applyFont="1" applyFill="1" applyBorder="1" applyAlignment="1">
      <alignment horizontal="right"/>
    </xf>
    <xf numFmtId="4" fontId="44" fillId="3" borderId="44" xfId="2102" applyNumberFormat="1" applyFont="1" applyFill="1" applyBorder="1"/>
    <xf numFmtId="0" fontId="44" fillId="3" borderId="15" xfId="2102" applyFont="1" applyFill="1" applyBorder="1" applyAlignment="1">
      <alignment horizontal="center"/>
    </xf>
    <xf numFmtId="4" fontId="44" fillId="3" borderId="45" xfId="2102" applyNumberFormat="1" applyFont="1" applyFill="1" applyBorder="1"/>
    <xf numFmtId="164" fontId="3" fillId="3" borderId="46" xfId="2103" applyFont="1" applyFill="1" applyBorder="1"/>
    <xf numFmtId="4" fontId="56" fillId="0" borderId="46" xfId="2103" applyNumberFormat="1" applyFont="1" applyBorder="1"/>
    <xf numFmtId="164" fontId="56" fillId="0" borderId="46" xfId="2103" applyFont="1" applyBorder="1"/>
    <xf numFmtId="4" fontId="48" fillId="0" borderId="46" xfId="2103" applyNumberFormat="1" applyFont="1" applyBorder="1"/>
    <xf numFmtId="164" fontId="48" fillId="0" borderId="46" xfId="2103" applyFont="1" applyBorder="1"/>
    <xf numFmtId="4" fontId="3" fillId="3" borderId="44" xfId="2102" applyNumberFormat="1" applyFont="1" applyFill="1" applyBorder="1"/>
    <xf numFmtId="0" fontId="3" fillId="3" borderId="15" xfId="2102" applyFont="1" applyFill="1" applyBorder="1" applyAlignment="1">
      <alignment horizontal="center"/>
    </xf>
    <xf numFmtId="4" fontId="3" fillId="3" borderId="45" xfId="2102" applyNumberFormat="1" applyFont="1" applyFill="1" applyBorder="1"/>
    <xf numFmtId="4" fontId="3" fillId="0" borderId="0" xfId="2102" applyNumberFormat="1" applyFont="1"/>
    <xf numFmtId="0" fontId="3" fillId="0" borderId="47" xfId="2102" applyFont="1" applyBorder="1"/>
    <xf numFmtId="0" fontId="3" fillId="0" borderId="48" xfId="2102" applyFont="1" applyBorder="1"/>
    <xf numFmtId="0" fontId="3" fillId="0" borderId="49" xfId="2102" applyFont="1" applyBorder="1"/>
    <xf numFmtId="0" fontId="3" fillId="0" borderId="50" xfId="2102" applyFont="1" applyBorder="1" applyAlignment="1">
      <alignment horizontal="center"/>
    </xf>
    <xf numFmtId="4" fontId="3" fillId="0" borderId="51" xfId="2102" applyNumberFormat="1" applyFont="1" applyBorder="1"/>
    <xf numFmtId="164" fontId="3" fillId="0" borderId="52" xfId="2103" applyFont="1" applyBorder="1"/>
    <xf numFmtId="164" fontId="46" fillId="35" borderId="53" xfId="2103" applyFont="1" applyFill="1" applyBorder="1" applyAlignment="1">
      <alignment horizontal="center"/>
    </xf>
    <xf numFmtId="164" fontId="47" fillId="35" borderId="54" xfId="2103" applyFont="1" applyFill="1" applyBorder="1" applyAlignment="1">
      <alignment horizontal="center" vertical="center"/>
    </xf>
    <xf numFmtId="0" fontId="14" fillId="10" borderId="4" xfId="0" applyFont="1" applyFill="1" applyBorder="1" applyAlignment="1">
      <alignment horizontal="center" vertical="center" wrapText="1"/>
    </xf>
    <xf numFmtId="0" fontId="37" fillId="17" borderId="0" xfId="0" applyFont="1" applyFill="1" applyBorder="1" applyAlignment="1">
      <alignment horizontal="right" vertical="center" wrapText="1"/>
    </xf>
    <xf numFmtId="0" fontId="29" fillId="17" borderId="0" xfId="0" applyFont="1" applyFill="1" applyBorder="1" applyAlignment="1">
      <alignment horizontal="right" vertical="center" wrapText="1"/>
    </xf>
    <xf numFmtId="0" fontId="20" fillId="28" borderId="8" xfId="0" applyFont="1" applyFill="1" applyBorder="1" applyAlignment="1">
      <alignment horizontal="right" vertical="center" wrapText="1"/>
    </xf>
    <xf numFmtId="0" fontId="20" fillId="28" borderId="9" xfId="0" applyFont="1" applyFill="1" applyBorder="1" applyAlignment="1">
      <alignment vertical="center" wrapText="1"/>
    </xf>
    <xf numFmtId="165" fontId="20" fillId="28" borderId="10" xfId="0" applyNumberFormat="1" applyFont="1" applyFill="1" applyBorder="1" applyAlignment="1">
      <alignment vertical="center" wrapText="1"/>
    </xf>
    <xf numFmtId="3" fontId="20" fillId="28" borderId="9" xfId="0" applyNumberFormat="1" applyFont="1" applyFill="1" applyBorder="1" applyAlignment="1">
      <alignment vertical="center" wrapText="1"/>
    </xf>
    <xf numFmtId="0" fontId="20" fillId="36" borderId="8" xfId="0" applyFont="1" applyFill="1" applyBorder="1" applyAlignment="1">
      <alignment horizontal="right" vertical="center" wrapText="1"/>
    </xf>
    <xf numFmtId="0" fontId="20" fillId="36" borderId="9" xfId="0" applyFont="1" applyFill="1" applyBorder="1" applyAlignment="1">
      <alignment vertical="center" wrapText="1"/>
    </xf>
    <xf numFmtId="165" fontId="20" fillId="36" borderId="10" xfId="0" applyNumberFormat="1" applyFont="1" applyFill="1" applyBorder="1" applyAlignment="1">
      <alignment vertical="center" wrapText="1"/>
    </xf>
    <xf numFmtId="3" fontId="20" fillId="36" borderId="9" xfId="0" applyNumberFormat="1" applyFont="1" applyFill="1" applyBorder="1" applyAlignment="1">
      <alignment vertical="center" wrapText="1"/>
    </xf>
    <xf numFmtId="0" fontId="20" fillId="36" borderId="10" xfId="0" applyFont="1" applyFill="1" applyBorder="1" applyAlignment="1">
      <alignment horizontal="left" vertical="center" wrapText="1"/>
    </xf>
    <xf numFmtId="0" fontId="20" fillId="37" borderId="8" xfId="0" applyFont="1" applyFill="1" applyBorder="1" applyAlignment="1">
      <alignment horizontal="right" vertical="center" wrapText="1"/>
    </xf>
    <xf numFmtId="0" fontId="20" fillId="37" borderId="9" xfId="0" applyFont="1" applyFill="1" applyBorder="1" applyAlignment="1">
      <alignment vertical="center" wrapText="1"/>
    </xf>
    <xf numFmtId="165" fontId="20" fillId="37" borderId="10" xfId="0" applyNumberFormat="1" applyFont="1" applyFill="1" applyBorder="1" applyAlignment="1">
      <alignment vertical="center" wrapText="1"/>
    </xf>
    <xf numFmtId="3" fontId="20" fillId="37" borderId="9" xfId="0" applyNumberFormat="1" applyFont="1" applyFill="1" applyBorder="1" applyAlignment="1">
      <alignment vertical="center" wrapText="1"/>
    </xf>
    <xf numFmtId="0" fontId="20" fillId="37" borderId="10" xfId="0" applyFont="1" applyFill="1" applyBorder="1" applyAlignment="1">
      <alignment horizontal="left" vertical="center" wrapText="1"/>
    </xf>
    <xf numFmtId="0" fontId="20" fillId="30" borderId="8" xfId="0" applyFont="1" applyFill="1" applyBorder="1" applyAlignment="1">
      <alignment horizontal="right" vertical="center" wrapText="1"/>
    </xf>
    <xf numFmtId="0" fontId="20" fillId="30" borderId="9" xfId="0" applyFont="1" applyFill="1" applyBorder="1" applyAlignment="1">
      <alignment vertical="center" wrapText="1"/>
    </xf>
    <xf numFmtId="165" fontId="20" fillId="30" borderId="10" xfId="0" applyNumberFormat="1" applyFont="1" applyFill="1" applyBorder="1" applyAlignment="1">
      <alignment vertical="center" wrapText="1"/>
    </xf>
    <xf numFmtId="3" fontId="20" fillId="30" borderId="9" xfId="0" applyNumberFormat="1" applyFont="1" applyFill="1" applyBorder="1" applyAlignment="1">
      <alignment vertical="center" wrapText="1"/>
    </xf>
    <xf numFmtId="1" fontId="0" fillId="0" borderId="0" xfId="0" applyNumberFormat="1"/>
    <xf numFmtId="0" fontId="20" fillId="38" borderId="8" xfId="0" applyFont="1" applyFill="1" applyBorder="1" applyAlignment="1">
      <alignment horizontal="right" vertical="center" wrapText="1"/>
    </xf>
    <xf numFmtId="0" fontId="20" fillId="38" borderId="9" xfId="0" applyFont="1" applyFill="1" applyBorder="1" applyAlignment="1">
      <alignment vertical="center" wrapText="1"/>
    </xf>
    <xf numFmtId="165" fontId="20" fillId="38" borderId="10" xfId="0" applyNumberFormat="1" applyFont="1" applyFill="1" applyBorder="1" applyAlignment="1">
      <alignment vertical="center" wrapText="1"/>
    </xf>
    <xf numFmtId="3" fontId="20" fillId="38" borderId="9" xfId="0" applyNumberFormat="1" applyFont="1" applyFill="1" applyBorder="1" applyAlignment="1">
      <alignment vertical="center" wrapText="1"/>
    </xf>
    <xf numFmtId="0" fontId="20" fillId="38" borderId="10" xfId="0" applyFont="1" applyFill="1" applyBorder="1" applyAlignment="1">
      <alignment horizontal="left" vertical="center" wrapText="1"/>
    </xf>
    <xf numFmtId="0" fontId="20" fillId="39" borderId="8" xfId="0" applyFont="1" applyFill="1" applyBorder="1" applyAlignment="1">
      <alignment horizontal="right" vertical="center" wrapText="1"/>
    </xf>
    <xf numFmtId="0" fontId="20" fillId="39" borderId="9" xfId="0" applyFont="1" applyFill="1" applyBorder="1" applyAlignment="1">
      <alignment vertical="center" wrapText="1"/>
    </xf>
    <xf numFmtId="165" fontId="20" fillId="39" borderId="10" xfId="0" applyNumberFormat="1" applyFont="1" applyFill="1" applyBorder="1" applyAlignment="1">
      <alignment vertical="center" wrapText="1"/>
    </xf>
    <xf numFmtId="3" fontId="20" fillId="39" borderId="9" xfId="0" applyNumberFormat="1" applyFont="1" applyFill="1" applyBorder="1" applyAlignment="1">
      <alignment vertical="center" wrapText="1"/>
    </xf>
    <xf numFmtId="0" fontId="20" fillId="39" borderId="1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10" fillId="13" borderId="55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56" xfId="0" applyFont="1" applyFill="1" applyBorder="1" applyAlignment="1">
      <alignment vertical="center" wrapText="1"/>
    </xf>
    <xf numFmtId="0" fontId="10" fillId="0" borderId="57" xfId="0" applyFont="1" applyFill="1" applyBorder="1" applyAlignment="1">
      <alignment vertical="center" wrapText="1"/>
    </xf>
    <xf numFmtId="0" fontId="10" fillId="0" borderId="58" xfId="0" applyFont="1" applyFill="1" applyBorder="1" applyAlignment="1">
      <alignment vertical="center" wrapText="1"/>
    </xf>
    <xf numFmtId="0" fontId="10" fillId="13" borderId="17" xfId="0" applyFont="1" applyFill="1" applyBorder="1" applyAlignment="1">
      <alignment horizontal="right" vertical="center" wrapText="1"/>
    </xf>
    <xf numFmtId="0" fontId="10" fillId="0" borderId="59" xfId="0" applyFont="1" applyFill="1" applyBorder="1" applyAlignment="1">
      <alignment vertical="center" wrapText="1"/>
    </xf>
    <xf numFmtId="0" fontId="10" fillId="29" borderId="1" xfId="0" applyFont="1" applyFill="1" applyBorder="1" applyAlignment="1">
      <alignment horizontal="right" vertical="center" wrapText="1"/>
    </xf>
    <xf numFmtId="0" fontId="10" fillId="0" borderId="58" xfId="0" applyFont="1" applyFill="1" applyBorder="1" applyAlignment="1">
      <alignment horizontal="left" vertical="center" wrapText="1"/>
    </xf>
    <xf numFmtId="0" fontId="10" fillId="0" borderId="57" xfId="0" applyFont="1" applyFill="1" applyBorder="1" applyAlignment="1">
      <alignment horizontal="left" vertical="center" wrapText="1"/>
    </xf>
    <xf numFmtId="0" fontId="10" fillId="24" borderId="1" xfId="0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vertical="center" wrapText="1"/>
    </xf>
    <xf numFmtId="0" fontId="10" fillId="16" borderId="1" xfId="0" applyFont="1" applyFill="1" applyBorder="1" applyAlignment="1">
      <alignment horizontal="right" vertical="center" wrapText="1"/>
    </xf>
    <xf numFmtId="0" fontId="10" fillId="13" borderId="1" xfId="0" applyFont="1" applyFill="1" applyBorder="1" applyAlignment="1">
      <alignment horizontal="right" vertical="center" wrapText="1"/>
    </xf>
    <xf numFmtId="0" fontId="10" fillId="16" borderId="6" xfId="0" applyFont="1" applyFill="1" applyBorder="1" applyAlignment="1">
      <alignment horizontal="right" vertical="center" wrapText="1"/>
    </xf>
    <xf numFmtId="0" fontId="10" fillId="31" borderId="1" xfId="0" applyFont="1" applyFill="1" applyBorder="1" applyAlignment="1">
      <alignment horizontal="right" vertical="center" wrapText="1"/>
    </xf>
    <xf numFmtId="0" fontId="27" fillId="0" borderId="0" xfId="0" applyFont="1" applyBorder="1"/>
    <xf numFmtId="0" fontId="10" fillId="3" borderId="1" xfId="0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horizontal="right" vertical="center" wrapText="1"/>
    </xf>
    <xf numFmtId="165" fontId="10" fillId="0" borderId="13" xfId="0" quotePrefix="1" applyNumberFormat="1" applyFont="1" applyFill="1" applyBorder="1" applyAlignment="1">
      <alignment horizontal="right" vertical="center" wrapText="1"/>
    </xf>
    <xf numFmtId="0" fontId="14" fillId="10" borderId="4" xfId="0" applyFont="1" applyFill="1" applyBorder="1" applyAlignment="1">
      <alignment horizontal="center" vertical="center" wrapText="1"/>
    </xf>
    <xf numFmtId="0" fontId="29" fillId="17" borderId="0" xfId="0" applyFont="1" applyFill="1" applyBorder="1" applyAlignment="1">
      <alignment horizontal="right" vertical="center" wrapText="1"/>
    </xf>
    <xf numFmtId="0" fontId="37" fillId="17" borderId="0" xfId="0" applyFont="1" applyFill="1" applyBorder="1" applyAlignment="1">
      <alignment horizontal="right" vertical="center" wrapText="1"/>
    </xf>
    <xf numFmtId="0" fontId="10" fillId="41" borderId="1" xfId="0" applyNumberFormat="1" applyFont="1" applyFill="1" applyBorder="1" applyAlignment="1">
      <alignment horizontal="right" vertical="center" wrapText="1"/>
    </xf>
    <xf numFmtId="0" fontId="13" fillId="41" borderId="2" xfId="0" applyFont="1" applyFill="1" applyBorder="1" applyAlignment="1">
      <alignment horizontal="left" vertical="center" wrapText="1"/>
    </xf>
    <xf numFmtId="0" fontId="10" fillId="41" borderId="13" xfId="0" applyFont="1" applyFill="1" applyBorder="1" applyAlignment="1">
      <alignment vertical="center" wrapText="1"/>
    </xf>
    <xf numFmtId="3" fontId="10" fillId="41" borderId="1" xfId="0" applyNumberFormat="1" applyFont="1" applyFill="1" applyBorder="1" applyAlignment="1">
      <alignment horizontal="right" vertical="center" wrapText="1"/>
    </xf>
    <xf numFmtId="0" fontId="10" fillId="41" borderId="6" xfId="0" applyNumberFormat="1" applyFont="1" applyFill="1" applyBorder="1" applyAlignment="1">
      <alignment horizontal="right" vertical="center" wrapText="1"/>
    </xf>
    <xf numFmtId="167" fontId="13" fillId="41" borderId="3" xfId="0" applyNumberFormat="1" applyFont="1" applyFill="1" applyBorder="1" applyAlignment="1">
      <alignment vertical="center" wrapText="1"/>
    </xf>
    <xf numFmtId="0" fontId="13" fillId="41" borderId="11" xfId="0" applyFont="1" applyFill="1" applyBorder="1" applyAlignment="1">
      <alignment vertical="center" wrapText="1"/>
    </xf>
    <xf numFmtId="3" fontId="10" fillId="41" borderId="6" xfId="0" applyNumberFormat="1" applyFont="1" applyFill="1" applyBorder="1" applyAlignment="1">
      <alignment horizontal="right" vertical="center" wrapText="1"/>
    </xf>
    <xf numFmtId="0" fontId="10" fillId="42" borderId="17" xfId="0" applyFont="1" applyFill="1" applyBorder="1" applyAlignment="1">
      <alignment horizontal="right" vertical="center" wrapText="1"/>
    </xf>
    <xf numFmtId="0" fontId="13" fillId="42" borderId="18" xfId="0" applyFont="1" applyFill="1" applyBorder="1" applyAlignment="1">
      <alignment horizontal="left" vertical="center" wrapText="1"/>
    </xf>
    <xf numFmtId="0" fontId="10" fillId="42" borderId="18" xfId="0" applyFont="1" applyFill="1" applyBorder="1" applyAlignment="1">
      <alignment vertical="center" wrapText="1"/>
    </xf>
    <xf numFmtId="3" fontId="10" fillId="42" borderId="1" xfId="0" applyNumberFormat="1" applyFont="1" applyFill="1" applyBorder="1" applyAlignment="1">
      <alignment horizontal="right" vertical="center" wrapText="1"/>
    </xf>
    <xf numFmtId="0" fontId="13" fillId="42" borderId="2" xfId="0" applyFont="1" applyFill="1" applyBorder="1" applyAlignment="1">
      <alignment horizontal="left" vertical="center" wrapText="1"/>
    </xf>
    <xf numFmtId="0" fontId="10" fillId="42" borderId="1" xfId="0" applyNumberFormat="1" applyFont="1" applyFill="1" applyBorder="1" applyAlignment="1">
      <alignment horizontal="right" vertical="center" wrapText="1"/>
    </xf>
    <xf numFmtId="0" fontId="10" fillId="42" borderId="13" xfId="0" applyFont="1" applyFill="1" applyBorder="1" applyAlignment="1">
      <alignment vertical="center" wrapText="1"/>
    </xf>
    <xf numFmtId="0" fontId="10" fillId="42" borderId="6" xfId="0" applyNumberFormat="1" applyFont="1" applyFill="1" applyBorder="1" applyAlignment="1">
      <alignment horizontal="right" vertical="center" wrapText="1"/>
    </xf>
    <xf numFmtId="167" fontId="13" fillId="42" borderId="3" xfId="0" applyNumberFormat="1" applyFont="1" applyFill="1" applyBorder="1" applyAlignment="1">
      <alignment vertical="center" wrapText="1"/>
    </xf>
    <xf numFmtId="0" fontId="13" fillId="42" borderId="11" xfId="0" applyFont="1" applyFill="1" applyBorder="1" applyAlignment="1">
      <alignment vertical="center" wrapText="1"/>
    </xf>
    <xf numFmtId="3" fontId="10" fillId="42" borderId="6" xfId="0" applyNumberFormat="1" applyFont="1" applyFill="1" applyBorder="1" applyAlignment="1">
      <alignment horizontal="right" vertical="center" wrapText="1"/>
    </xf>
    <xf numFmtId="0" fontId="10" fillId="43" borderId="17" xfId="0" applyFont="1" applyFill="1" applyBorder="1" applyAlignment="1">
      <alignment horizontal="right" vertical="center" wrapText="1"/>
    </xf>
    <xf numFmtId="0" fontId="13" fillId="43" borderId="18" xfId="0" applyFont="1" applyFill="1" applyBorder="1" applyAlignment="1">
      <alignment horizontal="left" vertical="center" wrapText="1"/>
    </xf>
    <xf numFmtId="0" fontId="10" fillId="43" borderId="18" xfId="0" applyFont="1" applyFill="1" applyBorder="1" applyAlignment="1">
      <alignment vertical="center" wrapText="1"/>
    </xf>
    <xf numFmtId="3" fontId="10" fillId="43" borderId="1" xfId="0" applyNumberFormat="1" applyFont="1" applyFill="1" applyBorder="1" applyAlignment="1">
      <alignment horizontal="right" vertical="center" wrapText="1"/>
    </xf>
    <xf numFmtId="0" fontId="13" fillId="43" borderId="2" xfId="0" applyFont="1" applyFill="1" applyBorder="1" applyAlignment="1">
      <alignment horizontal="left" vertical="center" wrapText="1"/>
    </xf>
    <xf numFmtId="0" fontId="10" fillId="43" borderId="1" xfId="0" applyNumberFormat="1" applyFont="1" applyFill="1" applyBorder="1" applyAlignment="1">
      <alignment horizontal="right" vertical="center" wrapText="1"/>
    </xf>
    <xf numFmtId="0" fontId="10" fillId="43" borderId="13" xfId="0" applyFont="1" applyFill="1" applyBorder="1" applyAlignment="1">
      <alignment vertical="center" wrapText="1"/>
    </xf>
    <xf numFmtId="0" fontId="10" fillId="43" borderId="6" xfId="0" applyNumberFormat="1" applyFont="1" applyFill="1" applyBorder="1" applyAlignment="1">
      <alignment horizontal="right" vertical="center" wrapText="1"/>
    </xf>
    <xf numFmtId="167" fontId="13" fillId="43" borderId="3" xfId="0" applyNumberFormat="1" applyFont="1" applyFill="1" applyBorder="1" applyAlignment="1">
      <alignment vertical="center" wrapText="1"/>
    </xf>
    <xf numFmtId="0" fontId="13" fillId="43" borderId="11" xfId="0" applyFont="1" applyFill="1" applyBorder="1" applyAlignment="1">
      <alignment vertical="center" wrapText="1"/>
    </xf>
    <xf numFmtId="3" fontId="10" fillId="43" borderId="6" xfId="0" applyNumberFormat="1" applyFont="1" applyFill="1" applyBorder="1" applyAlignment="1">
      <alignment horizontal="right" vertical="center" wrapText="1"/>
    </xf>
    <xf numFmtId="0" fontId="10" fillId="27" borderId="17" xfId="0" applyFont="1" applyFill="1" applyBorder="1" applyAlignment="1">
      <alignment horizontal="right" vertical="center" wrapText="1"/>
    </xf>
    <xf numFmtId="0" fontId="13" fillId="27" borderId="2" xfId="0" applyFont="1" applyFill="1" applyBorder="1" applyAlignment="1">
      <alignment horizontal="left" vertical="center" wrapText="1"/>
    </xf>
    <xf numFmtId="0" fontId="10" fillId="27" borderId="13" xfId="0" applyFont="1" applyFill="1" applyBorder="1" applyAlignment="1">
      <alignment vertical="center" wrapText="1"/>
    </xf>
    <xf numFmtId="3" fontId="10" fillId="27" borderId="1" xfId="0" applyNumberFormat="1" applyFont="1" applyFill="1" applyBorder="1" applyAlignment="1">
      <alignment horizontal="right" vertical="center" wrapText="1"/>
    </xf>
    <xf numFmtId="0" fontId="13" fillId="27" borderId="18" xfId="0" applyFont="1" applyFill="1" applyBorder="1" applyAlignment="1">
      <alignment horizontal="left" vertical="center" wrapText="1"/>
    </xf>
    <xf numFmtId="0" fontId="10" fillId="27" borderId="18" xfId="0" applyFont="1" applyFill="1" applyBorder="1" applyAlignment="1">
      <alignment vertical="center" wrapText="1"/>
    </xf>
    <xf numFmtId="0" fontId="10" fillId="27" borderId="1" xfId="0" applyNumberFormat="1" applyFont="1" applyFill="1" applyBorder="1" applyAlignment="1">
      <alignment horizontal="right" vertical="center" wrapText="1"/>
    </xf>
    <xf numFmtId="167" fontId="13" fillId="27" borderId="2" xfId="0" applyNumberFormat="1" applyFont="1" applyFill="1" applyBorder="1" applyAlignment="1">
      <alignment vertical="center" wrapText="1"/>
    </xf>
    <xf numFmtId="0" fontId="13" fillId="27" borderId="13" xfId="0" applyFont="1" applyFill="1" applyBorder="1" applyAlignment="1">
      <alignment vertical="center" wrapText="1"/>
    </xf>
    <xf numFmtId="0" fontId="10" fillId="27" borderId="6" xfId="0" applyNumberFormat="1" applyFont="1" applyFill="1" applyBorder="1" applyAlignment="1">
      <alignment horizontal="right" vertical="center" wrapText="1"/>
    </xf>
    <xf numFmtId="167" fontId="13" fillId="27" borderId="3" xfId="0" applyNumberFormat="1" applyFont="1" applyFill="1" applyBorder="1" applyAlignment="1">
      <alignment vertical="center" wrapText="1"/>
    </xf>
    <xf numFmtId="0" fontId="13" fillId="27" borderId="11" xfId="0" applyFont="1" applyFill="1" applyBorder="1" applyAlignment="1">
      <alignment vertical="center" wrapText="1"/>
    </xf>
    <xf numFmtId="3" fontId="10" fillId="27" borderId="6" xfId="0" applyNumberFormat="1" applyFont="1" applyFill="1" applyBorder="1" applyAlignment="1">
      <alignment horizontal="right" vertical="center" wrapText="1"/>
    </xf>
    <xf numFmtId="0" fontId="10" fillId="5" borderId="1" xfId="0" applyNumberFormat="1" applyFont="1" applyFill="1" applyBorder="1" applyAlignment="1">
      <alignment horizontal="right" vertical="center" wrapText="1"/>
    </xf>
    <xf numFmtId="0" fontId="13" fillId="5" borderId="2" xfId="0" applyFont="1" applyFill="1" applyBorder="1" applyAlignment="1">
      <alignment horizontal="left" vertical="center" wrapText="1"/>
    </xf>
    <xf numFmtId="0" fontId="10" fillId="5" borderId="13" xfId="0" applyFont="1" applyFill="1" applyBorder="1" applyAlignment="1">
      <alignment vertical="center" wrapText="1"/>
    </xf>
    <xf numFmtId="3" fontId="10" fillId="5" borderId="1" xfId="0" applyNumberFormat="1" applyFont="1" applyFill="1" applyBorder="1" applyAlignment="1">
      <alignment horizontal="right" vertical="center" wrapText="1"/>
    </xf>
    <xf numFmtId="166" fontId="10" fillId="5" borderId="2" xfId="0" applyNumberFormat="1" applyFont="1" applyFill="1" applyBorder="1" applyAlignment="1">
      <alignment horizontal="right" vertical="center" wrapText="1"/>
    </xf>
    <xf numFmtId="0" fontId="10" fillId="5" borderId="6" xfId="0" applyNumberFormat="1" applyFont="1" applyFill="1" applyBorder="1" applyAlignment="1">
      <alignment horizontal="right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vertical="center" wrapText="1"/>
    </xf>
    <xf numFmtId="3" fontId="10" fillId="5" borderId="6" xfId="0" applyNumberFormat="1" applyFont="1" applyFill="1" applyBorder="1" applyAlignment="1">
      <alignment horizontal="right" vertical="center" wrapText="1"/>
    </xf>
    <xf numFmtId="1" fontId="10" fillId="25" borderId="1" xfId="0" applyNumberFormat="1" applyFont="1" applyFill="1" applyBorder="1" applyAlignment="1">
      <alignment horizontal="right" vertical="center" wrapText="1"/>
    </xf>
    <xf numFmtId="0" fontId="13" fillId="25" borderId="2" xfId="0" applyFont="1" applyFill="1" applyBorder="1" applyAlignment="1">
      <alignment horizontal="left" vertical="center" wrapText="1"/>
    </xf>
    <xf numFmtId="0" fontId="10" fillId="25" borderId="13" xfId="0" applyFont="1" applyFill="1" applyBorder="1" applyAlignment="1">
      <alignment vertical="center" wrapText="1"/>
    </xf>
    <xf numFmtId="3" fontId="10" fillId="25" borderId="1" xfId="0" applyNumberFormat="1" applyFont="1" applyFill="1" applyBorder="1" applyAlignment="1">
      <alignment horizontal="right" vertical="center" wrapText="1"/>
    </xf>
    <xf numFmtId="0" fontId="10" fillId="25" borderId="1" xfId="0" applyNumberFormat="1" applyFont="1" applyFill="1" applyBorder="1" applyAlignment="1">
      <alignment horizontal="right" vertical="center" wrapText="1"/>
    </xf>
    <xf numFmtId="0" fontId="10" fillId="25" borderId="6" xfId="0" applyNumberFormat="1" applyFont="1" applyFill="1" applyBorder="1" applyAlignment="1">
      <alignment horizontal="right" vertical="center" wrapText="1"/>
    </xf>
    <xf numFmtId="0" fontId="13" fillId="25" borderId="3" xfId="0" applyFont="1" applyFill="1" applyBorder="1" applyAlignment="1">
      <alignment horizontal="left" vertical="center" wrapText="1"/>
    </xf>
    <xf numFmtId="0" fontId="10" fillId="25" borderId="11" xfId="0" applyFont="1" applyFill="1" applyBorder="1" applyAlignment="1">
      <alignment vertical="center" wrapText="1"/>
    </xf>
    <xf numFmtId="3" fontId="10" fillId="25" borderId="6" xfId="0" applyNumberFormat="1" applyFont="1" applyFill="1" applyBorder="1" applyAlignment="1">
      <alignment horizontal="right" vertical="center" wrapText="1"/>
    </xf>
    <xf numFmtId="3" fontId="10" fillId="26" borderId="1" xfId="0" applyNumberFormat="1" applyFont="1" applyFill="1" applyBorder="1" applyAlignment="1">
      <alignment horizontal="right" vertical="center" wrapText="1"/>
    </xf>
    <xf numFmtId="0" fontId="13" fillId="26" borderId="2" xfId="0" applyFont="1" applyFill="1" applyBorder="1" applyAlignment="1">
      <alignment horizontal="left" vertical="center" wrapText="1"/>
    </xf>
    <xf numFmtId="0" fontId="10" fillId="26" borderId="1" xfId="0" applyNumberFormat="1" applyFont="1" applyFill="1" applyBorder="1" applyAlignment="1">
      <alignment horizontal="right" vertical="center" wrapText="1"/>
    </xf>
    <xf numFmtId="0" fontId="10" fillId="26" borderId="13" xfId="0" applyFont="1" applyFill="1" applyBorder="1" applyAlignment="1">
      <alignment vertical="center" wrapText="1"/>
    </xf>
    <xf numFmtId="167" fontId="13" fillId="26" borderId="2" xfId="0" applyNumberFormat="1" applyFont="1" applyFill="1" applyBorder="1" applyAlignment="1">
      <alignment vertical="center" wrapText="1"/>
    </xf>
    <xf numFmtId="0" fontId="13" fillId="26" borderId="13" xfId="0" applyFont="1" applyFill="1" applyBorder="1" applyAlignment="1">
      <alignment vertical="center" wrapText="1"/>
    </xf>
    <xf numFmtId="0" fontId="10" fillId="26" borderId="6" xfId="0" applyNumberFormat="1" applyFont="1" applyFill="1" applyBorder="1" applyAlignment="1">
      <alignment horizontal="right" vertical="center" wrapText="1"/>
    </xf>
    <xf numFmtId="0" fontId="13" fillId="26" borderId="3" xfId="0" applyFont="1" applyFill="1" applyBorder="1" applyAlignment="1">
      <alignment horizontal="left" vertical="center" wrapText="1"/>
    </xf>
    <xf numFmtId="0" fontId="10" fillId="26" borderId="11" xfId="0" applyFont="1" applyFill="1" applyBorder="1" applyAlignment="1">
      <alignment vertical="center" wrapText="1"/>
    </xf>
    <xf numFmtId="3" fontId="10" fillId="26" borderId="6" xfId="0" applyNumberFormat="1" applyFont="1" applyFill="1" applyBorder="1" applyAlignment="1">
      <alignment horizontal="right" vertical="center" wrapText="1"/>
    </xf>
    <xf numFmtId="0" fontId="24" fillId="3" borderId="0" xfId="0" applyFont="1" applyFill="1" applyBorder="1" applyAlignment="1">
      <alignment horizontal="right" vertical="center" wrapText="1"/>
    </xf>
    <xf numFmtId="0" fontId="24" fillId="3" borderId="2" xfId="0" applyFont="1" applyFill="1" applyBorder="1" applyAlignment="1">
      <alignment horizontal="right" vertical="center" wrapText="1"/>
    </xf>
    <xf numFmtId="0" fontId="25" fillId="3" borderId="1" xfId="0" applyFont="1" applyFill="1" applyBorder="1" applyAlignment="1">
      <alignment horizontal="right" vertical="center" wrapText="1"/>
    </xf>
    <xf numFmtId="0" fontId="25" fillId="3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0" fillId="9" borderId="0" xfId="0" applyFont="1" applyFill="1" applyBorder="1" applyAlignment="1">
      <alignment horizontal="left" vertical="center" wrapText="1"/>
    </xf>
    <xf numFmtId="0" fontId="20" fillId="9" borderId="2" xfId="0" applyFont="1" applyFill="1" applyBorder="1" applyAlignment="1">
      <alignment horizontal="left" vertical="center" wrapText="1"/>
    </xf>
    <xf numFmtId="3" fontId="20" fillId="9" borderId="1" xfId="0" applyNumberFormat="1" applyFont="1" applyFill="1" applyBorder="1" applyAlignment="1">
      <alignment horizontal="center" vertical="center" wrapText="1"/>
    </xf>
    <xf numFmtId="3" fontId="20" fillId="9" borderId="0" xfId="0" applyNumberFormat="1" applyFont="1" applyFill="1" applyBorder="1" applyAlignment="1">
      <alignment horizontal="center" vertical="center" wrapText="1"/>
    </xf>
    <xf numFmtId="3" fontId="20" fillId="9" borderId="2" xfId="0" applyNumberFormat="1" applyFont="1" applyFill="1" applyBorder="1" applyAlignment="1">
      <alignment horizontal="center" vertical="center" wrapText="1"/>
    </xf>
    <xf numFmtId="0" fontId="29" fillId="17" borderId="0" xfId="0" applyFont="1" applyFill="1" applyBorder="1" applyAlignment="1">
      <alignment horizontal="right" vertical="center" wrapText="1"/>
    </xf>
    <xf numFmtId="0" fontId="37" fillId="17" borderId="0" xfId="0" applyFont="1" applyFill="1" applyBorder="1" applyAlignment="1">
      <alignment horizontal="right" vertical="center" wrapText="1"/>
    </xf>
    <xf numFmtId="0" fontId="14" fillId="10" borderId="4" xfId="0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0" fontId="10" fillId="5" borderId="0" xfId="0" applyNumberFormat="1" applyFont="1" applyFill="1" applyBorder="1" applyAlignment="1">
      <alignment horizontal="center" vertical="center" wrapText="1"/>
    </xf>
    <xf numFmtId="0" fontId="10" fillId="5" borderId="2" xfId="0" applyNumberFormat="1" applyFont="1" applyFill="1" applyBorder="1" applyAlignment="1">
      <alignment horizontal="center" vertical="center" wrapText="1"/>
    </xf>
    <xf numFmtId="0" fontId="58" fillId="40" borderId="60" xfId="0" applyFont="1" applyFill="1" applyBorder="1" applyAlignment="1">
      <alignment horizontal="center" vertical="center" wrapText="1"/>
    </xf>
    <xf numFmtId="0" fontId="58" fillId="40" borderId="61" xfId="0" applyFont="1" applyFill="1" applyBorder="1" applyAlignment="1">
      <alignment horizontal="center" vertical="center" wrapText="1"/>
    </xf>
    <xf numFmtId="0" fontId="58" fillId="40" borderId="62" xfId="0" applyFont="1" applyFill="1" applyBorder="1" applyAlignment="1">
      <alignment horizontal="center" vertical="center" wrapText="1"/>
    </xf>
    <xf numFmtId="0" fontId="58" fillId="40" borderId="63" xfId="0" applyFont="1" applyFill="1" applyBorder="1" applyAlignment="1">
      <alignment horizontal="center" vertical="center" wrapText="1"/>
    </xf>
    <xf numFmtId="0" fontId="58" fillId="40" borderId="7" xfId="0" applyFont="1" applyFill="1" applyBorder="1" applyAlignment="1">
      <alignment horizontal="center" vertical="center" wrapText="1"/>
    </xf>
    <xf numFmtId="0" fontId="58" fillId="40" borderId="59" xfId="0" applyFont="1" applyFill="1" applyBorder="1" applyAlignment="1">
      <alignment horizontal="center" vertical="center" wrapText="1"/>
    </xf>
    <xf numFmtId="0" fontId="14" fillId="10" borderId="8" xfId="0" applyFont="1" applyFill="1" applyBorder="1" applyAlignment="1">
      <alignment horizontal="center" vertical="center" wrapText="1"/>
    </xf>
    <xf numFmtId="0" fontId="14" fillId="10" borderId="9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horizontal="center" vertical="center" wrapText="1"/>
    </xf>
    <xf numFmtId="0" fontId="14" fillId="10" borderId="7" xfId="0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 wrapText="1"/>
    </xf>
    <xf numFmtId="0" fontId="16" fillId="11" borderId="7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0" fillId="14" borderId="10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0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9" fontId="16" fillId="11" borderId="16" xfId="415" applyFont="1" applyFill="1" applyBorder="1" applyAlignment="1" applyProtection="1">
      <alignment horizontal="right" vertical="center" wrapText="1"/>
    </xf>
    <xf numFmtId="0" fontId="10" fillId="26" borderId="1" xfId="0" applyNumberFormat="1" applyFont="1" applyFill="1" applyBorder="1" applyAlignment="1">
      <alignment horizontal="center" vertical="center" wrapText="1"/>
    </xf>
    <xf numFmtId="0" fontId="10" fillId="26" borderId="0" xfId="0" applyNumberFormat="1" applyFont="1" applyFill="1" applyBorder="1" applyAlignment="1">
      <alignment horizontal="center" vertical="center" wrapText="1"/>
    </xf>
    <xf numFmtId="0" fontId="10" fillId="26" borderId="2" xfId="0" applyNumberFormat="1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9" fontId="10" fillId="5" borderId="8" xfId="1" applyFont="1" applyFill="1" applyBorder="1" applyAlignment="1">
      <alignment horizontal="center" vertical="center" wrapText="1"/>
    </xf>
    <xf numFmtId="9" fontId="10" fillId="5" borderId="9" xfId="1" applyFont="1" applyFill="1" applyBorder="1" applyAlignment="1">
      <alignment horizontal="center" vertical="center" wrapText="1"/>
    </xf>
    <xf numFmtId="9" fontId="10" fillId="5" borderId="10" xfId="1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9" fontId="10" fillId="5" borderId="6" xfId="1" applyFont="1" applyFill="1" applyBorder="1" applyAlignment="1">
      <alignment horizontal="center" vertical="center" wrapText="1"/>
    </xf>
    <xf numFmtId="9" fontId="10" fillId="5" borderId="7" xfId="1" applyFont="1" applyFill="1" applyBorder="1" applyAlignment="1">
      <alignment horizontal="center" vertical="center" wrapText="1"/>
    </xf>
    <xf numFmtId="9" fontId="10" fillId="5" borderId="3" xfId="1" applyFont="1" applyFill="1" applyBorder="1" applyAlignment="1">
      <alignment horizontal="center" vertical="center" wrapText="1"/>
    </xf>
    <xf numFmtId="0" fontId="16" fillId="11" borderId="0" xfId="0" applyFont="1" applyFill="1" applyBorder="1" applyAlignment="1">
      <alignment horizontal="left" vertical="center" wrapText="1"/>
    </xf>
    <xf numFmtId="0" fontId="15" fillId="38" borderId="8" xfId="0" applyFont="1" applyFill="1" applyBorder="1" applyAlignment="1">
      <alignment horizontal="center" vertical="center" wrapText="1"/>
    </xf>
    <xf numFmtId="0" fontId="15" fillId="38" borderId="9" xfId="0" applyFont="1" applyFill="1" applyBorder="1" applyAlignment="1">
      <alignment horizontal="center" vertical="center" wrapText="1"/>
    </xf>
    <xf numFmtId="0" fontId="15" fillId="12" borderId="8" xfId="0" applyFont="1" applyFill="1" applyBorder="1" applyAlignment="1">
      <alignment horizontal="center" vertical="center" wrapText="1"/>
    </xf>
    <xf numFmtId="0" fontId="15" fillId="12" borderId="9" xfId="0" applyFont="1" applyFill="1" applyBorder="1" applyAlignment="1">
      <alignment horizontal="center" vertical="center" wrapText="1"/>
    </xf>
    <xf numFmtId="0" fontId="15" fillId="28" borderId="8" xfId="0" applyFont="1" applyFill="1" applyBorder="1" applyAlignment="1">
      <alignment horizontal="center" vertical="center" wrapText="1"/>
    </xf>
    <xf numFmtId="0" fontId="15" fillId="28" borderId="9" xfId="0" applyFont="1" applyFill="1" applyBorder="1" applyAlignment="1">
      <alignment horizontal="center" vertical="center" wrapText="1"/>
    </xf>
    <xf numFmtId="0" fontId="15" fillId="39" borderId="8" xfId="0" applyFont="1" applyFill="1" applyBorder="1" applyAlignment="1">
      <alignment horizontal="center" vertical="center" wrapText="1"/>
    </xf>
    <xf numFmtId="0" fontId="15" fillId="39" borderId="9" xfId="0" applyFont="1" applyFill="1" applyBorder="1" applyAlignment="1">
      <alignment horizontal="center" vertical="center" wrapText="1"/>
    </xf>
    <xf numFmtId="0" fontId="15" fillId="36" borderId="8" xfId="0" applyFont="1" applyFill="1" applyBorder="1" applyAlignment="1">
      <alignment horizontal="center" vertical="center" wrapText="1"/>
    </xf>
    <xf numFmtId="0" fontId="15" fillId="36" borderId="9" xfId="0" applyFont="1" applyFill="1" applyBorder="1" applyAlignment="1">
      <alignment horizontal="center" vertical="center" wrapText="1"/>
    </xf>
    <xf numFmtId="0" fontId="12" fillId="34" borderId="0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9" fontId="10" fillId="0" borderId="6" xfId="1" applyFont="1" applyBorder="1" applyAlignment="1">
      <alignment horizontal="center" vertical="center" wrapText="1"/>
    </xf>
    <xf numFmtId="9" fontId="10" fillId="0" borderId="7" xfId="1" applyFont="1" applyBorder="1" applyAlignment="1">
      <alignment horizontal="center" vertical="center" wrapText="1"/>
    </xf>
    <xf numFmtId="9" fontId="10" fillId="0" borderId="3" xfId="1" applyFont="1" applyBorder="1" applyAlignment="1">
      <alignment horizontal="center" vertical="center" wrapText="1"/>
    </xf>
    <xf numFmtId="9" fontId="10" fillId="0" borderId="8" xfId="1" applyFont="1" applyBorder="1" applyAlignment="1">
      <alignment horizontal="center" vertical="center" wrapText="1"/>
    </xf>
    <xf numFmtId="9" fontId="10" fillId="0" borderId="9" xfId="1" applyFont="1" applyBorder="1" applyAlignment="1">
      <alignment horizontal="center" vertical="center" wrapText="1"/>
    </xf>
    <xf numFmtId="9" fontId="10" fillId="0" borderId="10" xfId="1" applyFont="1" applyBorder="1" applyAlignment="1">
      <alignment horizontal="center" vertical="center" wrapText="1"/>
    </xf>
    <xf numFmtId="0" fontId="57" fillId="35" borderId="22" xfId="2102" applyFont="1" applyFill="1" applyBorder="1" applyAlignment="1">
      <alignment horizontal="center" vertical="center"/>
    </xf>
    <xf numFmtId="0" fontId="57" fillId="35" borderId="23" xfId="2102" applyFont="1" applyFill="1" applyBorder="1" applyAlignment="1">
      <alignment horizontal="center" vertical="center"/>
    </xf>
    <xf numFmtId="0" fontId="57" fillId="35" borderId="24" xfId="2102" applyFont="1" applyFill="1" applyBorder="1" applyAlignment="1">
      <alignment horizontal="center" vertical="center"/>
    </xf>
    <xf numFmtId="0" fontId="57" fillId="35" borderId="25" xfId="2102" applyFont="1" applyFill="1" applyBorder="1" applyAlignment="1">
      <alignment horizontal="center" vertical="center"/>
    </xf>
    <xf numFmtId="0" fontId="57" fillId="35" borderId="14" xfId="2102" applyFont="1" applyFill="1" applyBorder="1" applyAlignment="1">
      <alignment horizontal="center" vertical="center"/>
    </xf>
    <xf numFmtId="0" fontId="57" fillId="35" borderId="21" xfId="2102" applyFont="1" applyFill="1" applyBorder="1" applyAlignment="1">
      <alignment horizontal="center" vertical="center"/>
    </xf>
    <xf numFmtId="164" fontId="46" fillId="35" borderId="53" xfId="2103" applyFont="1" applyFill="1" applyBorder="1" applyAlignment="1">
      <alignment horizontal="center" vertical="center"/>
    </xf>
    <xf numFmtId="164" fontId="46" fillId="35" borderId="54" xfId="2103" applyFont="1" applyFill="1" applyBorder="1" applyAlignment="1">
      <alignment horizontal="center" vertical="center"/>
    </xf>
  </cellXfs>
  <cellStyles count="2637">
    <cellStyle name="Euro" xfId="416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" xfId="200" builtinId="8" hidden="1"/>
    <cellStyle name="Lien hypertexte" xfId="202" builtinId="8" hidden="1"/>
    <cellStyle name="Lien hypertexte" xfId="204" builtinId="8" hidden="1"/>
    <cellStyle name="Lien hypertexte" xfId="206" builtinId="8" hidden="1"/>
    <cellStyle name="Lien hypertexte" xfId="208" builtinId="8" hidden="1"/>
    <cellStyle name="Lien hypertexte" xfId="210" builtinId="8" hidden="1"/>
    <cellStyle name="Lien hypertexte" xfId="212" builtinId="8" hidden="1"/>
    <cellStyle name="Lien hypertexte" xfId="214" builtinId="8" hidden="1"/>
    <cellStyle name="Lien hypertexte" xfId="216" builtinId="8" hidden="1"/>
    <cellStyle name="Lien hypertexte" xfId="218" builtinId="8" hidden="1"/>
    <cellStyle name="Lien hypertexte" xfId="220" builtinId="8" hidden="1"/>
    <cellStyle name="Lien hypertexte" xfId="222" builtinId="8" hidden="1"/>
    <cellStyle name="Lien hypertexte" xfId="224" builtinId="8" hidden="1"/>
    <cellStyle name="Lien hypertexte" xfId="226" builtinId="8" hidden="1"/>
    <cellStyle name="Lien hypertexte" xfId="228" builtinId="8" hidden="1"/>
    <cellStyle name="Lien hypertexte" xfId="230" builtinId="8" hidden="1"/>
    <cellStyle name="Lien hypertexte" xfId="232" builtinId="8" hidden="1"/>
    <cellStyle name="Lien hypertexte" xfId="234" builtinId="8" hidden="1"/>
    <cellStyle name="Lien hypertexte" xfId="236" builtinId="8" hidden="1"/>
    <cellStyle name="Lien hypertexte" xfId="238" builtinId="8" hidden="1"/>
    <cellStyle name="Lien hypertexte" xfId="240" builtinId="8" hidden="1"/>
    <cellStyle name="Lien hypertexte" xfId="242" builtinId="8" hidden="1"/>
    <cellStyle name="Lien hypertexte" xfId="244" builtinId="8" hidden="1"/>
    <cellStyle name="Lien hypertexte" xfId="246" builtinId="8" hidden="1"/>
    <cellStyle name="Lien hypertexte" xfId="248" builtinId="8" hidden="1"/>
    <cellStyle name="Lien hypertexte" xfId="250" builtinId="8" hidden="1"/>
    <cellStyle name="Lien hypertexte" xfId="252" builtinId="8" hidden="1"/>
    <cellStyle name="Lien hypertexte" xfId="254" builtinId="8" hidden="1"/>
    <cellStyle name="Lien hypertexte" xfId="256" builtinId="8" hidden="1"/>
    <cellStyle name="Lien hypertexte" xfId="258" builtinId="8" hidden="1"/>
    <cellStyle name="Lien hypertexte" xfId="260" builtinId="8" hidden="1"/>
    <cellStyle name="Lien hypertexte" xfId="262" builtinId="8" hidden="1"/>
    <cellStyle name="Lien hypertexte" xfId="264" builtinId="8" hidden="1"/>
    <cellStyle name="Lien hypertexte" xfId="266" builtinId="8" hidden="1"/>
    <cellStyle name="Lien hypertexte" xfId="268" builtinId="8" hidden="1"/>
    <cellStyle name="Lien hypertexte" xfId="270" builtinId="8" hidden="1"/>
    <cellStyle name="Lien hypertexte" xfId="272" builtinId="8" hidden="1"/>
    <cellStyle name="Lien hypertexte" xfId="274" builtinId="8" hidden="1"/>
    <cellStyle name="Lien hypertexte" xfId="276" builtinId="8" hidden="1"/>
    <cellStyle name="Lien hypertexte" xfId="278" builtinId="8" hidden="1"/>
    <cellStyle name="Lien hypertexte" xfId="280" builtinId="8" hidden="1"/>
    <cellStyle name="Lien hypertexte" xfId="282" builtinId="8" hidden="1"/>
    <cellStyle name="Lien hypertexte" xfId="284" builtinId="8" hidden="1"/>
    <cellStyle name="Lien hypertexte" xfId="286" builtinId="8" hidden="1"/>
    <cellStyle name="Lien hypertexte" xfId="288" builtinId="8" hidden="1"/>
    <cellStyle name="Lien hypertexte" xfId="290" builtinId="8" hidden="1"/>
    <cellStyle name="Lien hypertexte" xfId="292" builtinId="8" hidden="1"/>
    <cellStyle name="Lien hypertexte" xfId="294" builtinId="8" hidden="1"/>
    <cellStyle name="Lien hypertexte" xfId="296" builtinId="8" hidden="1"/>
    <cellStyle name="Lien hypertexte" xfId="298" builtinId="8" hidden="1"/>
    <cellStyle name="Lien hypertexte" xfId="300" builtinId="8" hidden="1"/>
    <cellStyle name="Lien hypertexte" xfId="302" builtinId="8" hidden="1"/>
    <cellStyle name="Lien hypertexte" xfId="304" builtinId="8" hidden="1"/>
    <cellStyle name="Lien hypertexte" xfId="306" builtinId="8" hidden="1"/>
    <cellStyle name="Lien hypertexte" xfId="308" builtinId="8" hidden="1"/>
    <cellStyle name="Lien hypertexte" xfId="310" builtinId="8" hidden="1"/>
    <cellStyle name="Lien hypertexte" xfId="312" builtinId="8" hidden="1"/>
    <cellStyle name="Lien hypertexte" xfId="314" builtinId="8" hidden="1"/>
    <cellStyle name="Lien hypertexte" xfId="316" builtinId="8" hidden="1"/>
    <cellStyle name="Lien hypertexte" xfId="318" builtinId="8" hidden="1"/>
    <cellStyle name="Lien hypertexte" xfId="320" builtinId="8" hidden="1"/>
    <cellStyle name="Lien hypertexte" xfId="322" builtinId="8" hidden="1"/>
    <cellStyle name="Lien hypertexte" xfId="324" builtinId="8" hidden="1"/>
    <cellStyle name="Lien hypertexte" xfId="326" builtinId="8" hidden="1"/>
    <cellStyle name="Lien hypertexte" xfId="328" builtinId="8" hidden="1"/>
    <cellStyle name="Lien hypertexte" xfId="330" builtinId="8" hidden="1"/>
    <cellStyle name="Lien hypertexte" xfId="332" builtinId="8" hidden="1"/>
    <cellStyle name="Lien hypertexte" xfId="334" builtinId="8" hidden="1"/>
    <cellStyle name="Lien hypertexte" xfId="336" builtinId="8" hidden="1"/>
    <cellStyle name="Lien hypertexte" xfId="338" builtinId="8" hidden="1"/>
    <cellStyle name="Lien hypertexte" xfId="340" builtinId="8" hidden="1"/>
    <cellStyle name="Lien hypertexte" xfId="342" builtinId="8" hidden="1"/>
    <cellStyle name="Lien hypertexte" xfId="344" builtinId="8" hidden="1"/>
    <cellStyle name="Lien hypertexte" xfId="346" builtinId="8" hidden="1"/>
    <cellStyle name="Lien hypertexte" xfId="348" builtinId="8" hidden="1"/>
    <cellStyle name="Lien hypertexte" xfId="350" builtinId="8" hidden="1"/>
    <cellStyle name="Lien hypertexte" xfId="352" builtinId="8" hidden="1"/>
    <cellStyle name="Lien hypertexte" xfId="354" builtinId="8" hidden="1"/>
    <cellStyle name="Lien hypertexte" xfId="356" builtinId="8" hidden="1"/>
    <cellStyle name="Lien hypertexte" xfId="358" builtinId="8" hidden="1"/>
    <cellStyle name="Lien hypertexte" xfId="360" builtinId="8" hidden="1"/>
    <cellStyle name="Lien hypertexte" xfId="362" builtinId="8" hidden="1"/>
    <cellStyle name="Lien hypertexte" xfId="364" builtinId="8" hidden="1"/>
    <cellStyle name="Lien hypertexte" xfId="366" builtinId="8" hidden="1"/>
    <cellStyle name="Lien hypertexte" xfId="368" builtinId="8" hidden="1"/>
    <cellStyle name="Lien hypertexte" xfId="370" builtinId="8" hidden="1"/>
    <cellStyle name="Lien hypertexte" xfId="372" builtinId="8" hidden="1"/>
    <cellStyle name="Lien hypertexte" xfId="374" builtinId="8" hidden="1"/>
    <cellStyle name="Lien hypertexte" xfId="376" builtinId="8" hidden="1"/>
    <cellStyle name="Lien hypertexte" xfId="378" builtinId="8" hidden="1"/>
    <cellStyle name="Lien hypertexte" xfId="380" builtinId="8" hidden="1"/>
    <cellStyle name="Lien hypertexte" xfId="382" builtinId="8" hidden="1"/>
    <cellStyle name="Lien hypertexte" xfId="384" builtinId="8" hidden="1"/>
    <cellStyle name="Lien hypertexte" xfId="386" builtinId="8" hidden="1"/>
    <cellStyle name="Lien hypertexte" xfId="388" builtinId="8" hidden="1"/>
    <cellStyle name="Lien hypertexte" xfId="390" builtinId="8" hidden="1"/>
    <cellStyle name="Lien hypertexte" xfId="392" builtinId="8" hidden="1"/>
    <cellStyle name="Lien hypertexte" xfId="394" builtinId="8" hidden="1"/>
    <cellStyle name="Lien hypertexte" xfId="396" builtinId="8" hidden="1"/>
    <cellStyle name="Lien hypertexte" xfId="398" builtinId="8" hidden="1"/>
    <cellStyle name="Lien hypertexte" xfId="400" builtinId="8" hidden="1"/>
    <cellStyle name="Lien hypertexte" xfId="402" builtinId="8" hidden="1"/>
    <cellStyle name="Lien hypertexte" xfId="404" builtinId="8" hidden="1"/>
    <cellStyle name="Lien hypertexte" xfId="406" builtinId="8" hidden="1"/>
    <cellStyle name="Lien hypertexte" xfId="408" builtinId="8" hidden="1"/>
    <cellStyle name="Lien hypertexte" xfId="410" builtinId="8" hidden="1"/>
    <cellStyle name="Lien hypertexte" xfId="412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9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6" builtinId="8" hidden="1"/>
    <cellStyle name="Lien hypertexte" xfId="838" builtinId="8" hidden="1"/>
    <cellStyle name="Lien hypertexte" xfId="840" builtinId="8" hidden="1"/>
    <cellStyle name="Lien hypertexte" xfId="842" builtinId="8" hidden="1"/>
    <cellStyle name="Lien hypertexte" xfId="844" builtinId="8" hidden="1"/>
    <cellStyle name="Lien hypertexte" xfId="846" builtinId="8" hidden="1"/>
    <cellStyle name="Lien hypertexte" xfId="848" builtinId="8" hidden="1"/>
    <cellStyle name="Lien hypertexte" xfId="850" builtinId="8" hidden="1"/>
    <cellStyle name="Lien hypertexte" xfId="852" builtinId="8" hidden="1"/>
    <cellStyle name="Lien hypertexte" xfId="854" builtinId="8" hidden="1"/>
    <cellStyle name="Lien hypertexte" xfId="856" builtinId="8" hidden="1"/>
    <cellStyle name="Lien hypertexte" xfId="858" builtinId="8" hidden="1"/>
    <cellStyle name="Lien hypertexte" xfId="860" builtinId="8" hidden="1"/>
    <cellStyle name="Lien hypertexte" xfId="862" builtinId="8" hidden="1"/>
    <cellStyle name="Lien hypertexte" xfId="864" builtinId="8" hidden="1"/>
    <cellStyle name="Lien hypertexte" xfId="866" builtinId="8" hidden="1"/>
    <cellStyle name="Lien hypertexte" xfId="868" builtinId="8" hidden="1"/>
    <cellStyle name="Lien hypertexte" xfId="870" builtinId="8" hidden="1"/>
    <cellStyle name="Lien hypertexte" xfId="872" builtinId="8" hidden="1"/>
    <cellStyle name="Lien hypertexte" xfId="874" builtinId="8" hidden="1"/>
    <cellStyle name="Lien hypertexte" xfId="876" builtinId="8" hidden="1"/>
    <cellStyle name="Lien hypertexte" xfId="878" builtinId="8" hidden="1"/>
    <cellStyle name="Lien hypertexte" xfId="880" builtinId="8" hidden="1"/>
    <cellStyle name="Lien hypertexte" xfId="882" builtinId="8" hidden="1"/>
    <cellStyle name="Lien hypertexte" xfId="884" builtinId="8" hidden="1"/>
    <cellStyle name="Lien hypertexte" xfId="886" builtinId="8" hidden="1"/>
    <cellStyle name="Lien hypertexte" xfId="888" builtinId="8" hidden="1"/>
    <cellStyle name="Lien hypertexte" xfId="890" builtinId="8" hidden="1"/>
    <cellStyle name="Lien hypertexte" xfId="892" builtinId="8" hidden="1"/>
    <cellStyle name="Lien hypertexte" xfId="894" builtinId="8" hidden="1"/>
    <cellStyle name="Lien hypertexte" xfId="896" builtinId="8" hidden="1"/>
    <cellStyle name="Lien hypertexte" xfId="898" builtinId="8" hidden="1"/>
    <cellStyle name="Lien hypertexte" xfId="900" builtinId="8" hidden="1"/>
    <cellStyle name="Lien hypertexte" xfId="902" builtinId="8" hidden="1"/>
    <cellStyle name="Lien hypertexte" xfId="904" builtinId="8" hidden="1"/>
    <cellStyle name="Lien hypertexte" xfId="906" builtinId="8" hidden="1"/>
    <cellStyle name="Lien hypertexte" xfId="908" builtinId="8" hidden="1"/>
    <cellStyle name="Lien hypertexte" xfId="910" builtinId="8" hidden="1"/>
    <cellStyle name="Lien hypertexte" xfId="912" builtinId="8" hidden="1"/>
    <cellStyle name="Lien hypertexte" xfId="914" builtinId="8" hidden="1"/>
    <cellStyle name="Lien hypertexte" xfId="916" builtinId="8" hidden="1"/>
    <cellStyle name="Lien hypertexte" xfId="918" builtinId="8" hidden="1"/>
    <cellStyle name="Lien hypertexte" xfId="920" builtinId="8" hidden="1"/>
    <cellStyle name="Lien hypertexte" xfId="922" builtinId="8" hidden="1"/>
    <cellStyle name="Lien hypertexte" xfId="924" builtinId="8" hidden="1"/>
    <cellStyle name="Lien hypertexte" xfId="926" builtinId="8" hidden="1"/>
    <cellStyle name="Lien hypertexte" xfId="928" builtinId="8" hidden="1"/>
    <cellStyle name="Lien hypertexte" xfId="930" builtinId="8" hidden="1"/>
    <cellStyle name="Lien hypertexte" xfId="932" builtinId="8" hidden="1"/>
    <cellStyle name="Lien hypertexte" xfId="934" builtinId="8" hidden="1"/>
    <cellStyle name="Lien hypertexte" xfId="936" builtinId="8" hidden="1"/>
    <cellStyle name="Lien hypertexte" xfId="938" builtinId="8" hidden="1"/>
    <cellStyle name="Lien hypertexte" xfId="940" builtinId="8" hidden="1"/>
    <cellStyle name="Lien hypertexte" xfId="942" builtinId="8" hidden="1"/>
    <cellStyle name="Lien hypertexte" xfId="944" builtinId="8" hidden="1"/>
    <cellStyle name="Lien hypertexte" xfId="946" builtinId="8" hidden="1"/>
    <cellStyle name="Lien hypertexte" xfId="948" builtinId="8" hidden="1"/>
    <cellStyle name="Lien hypertexte" xfId="950" builtinId="8" hidden="1"/>
    <cellStyle name="Lien hypertexte" xfId="952" builtinId="8" hidden="1"/>
    <cellStyle name="Lien hypertexte" xfId="954" builtinId="8" hidden="1"/>
    <cellStyle name="Lien hypertexte" xfId="956" builtinId="8" hidden="1"/>
    <cellStyle name="Lien hypertexte" xfId="958" builtinId="8" hidden="1"/>
    <cellStyle name="Lien hypertexte" xfId="960" builtinId="8" hidden="1"/>
    <cellStyle name="Lien hypertexte" xfId="962" builtinId="8" hidden="1"/>
    <cellStyle name="Lien hypertexte" xfId="964" builtinId="8" hidden="1"/>
    <cellStyle name="Lien hypertexte" xfId="966" builtinId="8" hidden="1"/>
    <cellStyle name="Lien hypertexte" xfId="968" builtinId="8" hidden="1"/>
    <cellStyle name="Lien hypertexte" xfId="970" builtinId="8" hidden="1"/>
    <cellStyle name="Lien hypertexte" xfId="972" builtinId="8" hidden="1"/>
    <cellStyle name="Lien hypertexte" xfId="974" builtinId="8" hidden="1"/>
    <cellStyle name="Lien hypertexte" xfId="976" builtinId="8" hidden="1"/>
    <cellStyle name="Lien hypertexte" xfId="978" builtinId="8" hidden="1"/>
    <cellStyle name="Lien hypertexte" xfId="980" builtinId="8" hidden="1"/>
    <cellStyle name="Lien hypertexte" xfId="982" builtinId="8" hidden="1"/>
    <cellStyle name="Lien hypertexte" xfId="984" builtinId="8" hidden="1"/>
    <cellStyle name="Lien hypertexte" xfId="986" builtinId="8" hidden="1"/>
    <cellStyle name="Lien hypertexte" xfId="988" builtinId="8" hidden="1"/>
    <cellStyle name="Lien hypertexte" xfId="990" builtinId="8" hidden="1"/>
    <cellStyle name="Lien hypertexte" xfId="992" builtinId="8" hidden="1"/>
    <cellStyle name="Lien hypertexte" xfId="994" builtinId="8" hidden="1"/>
    <cellStyle name="Lien hypertexte" xfId="996" builtinId="8" hidden="1"/>
    <cellStyle name="Lien hypertexte" xfId="998" builtinId="8" hidden="1"/>
    <cellStyle name="Lien hypertexte" xfId="1000" builtinId="8" hidden="1"/>
    <cellStyle name="Lien hypertexte" xfId="1002" builtinId="8" hidden="1"/>
    <cellStyle name="Lien hypertexte" xfId="1004" builtinId="8" hidden="1"/>
    <cellStyle name="Lien hypertexte" xfId="1006" builtinId="8" hidden="1"/>
    <cellStyle name="Lien hypertexte" xfId="1008" builtinId="8" hidden="1"/>
    <cellStyle name="Lien hypertexte" xfId="1010" builtinId="8" hidden="1"/>
    <cellStyle name="Lien hypertexte" xfId="1012" builtinId="8" hidden="1"/>
    <cellStyle name="Lien hypertexte" xfId="1014" builtinId="8" hidden="1"/>
    <cellStyle name="Lien hypertexte" xfId="1016" builtinId="8" hidden="1"/>
    <cellStyle name="Lien hypertexte" xfId="1018" builtinId="8" hidden="1"/>
    <cellStyle name="Lien hypertexte" xfId="1020" builtinId="8" hidden="1"/>
    <cellStyle name="Lien hypertexte" xfId="1022" builtinId="8" hidden="1"/>
    <cellStyle name="Lien hypertexte" xfId="1024" builtinId="8" hidden="1"/>
    <cellStyle name="Lien hypertexte" xfId="1026" builtinId="8" hidden="1"/>
    <cellStyle name="Lien hypertexte" xfId="1028" builtinId="8" hidden="1"/>
    <cellStyle name="Lien hypertexte" xfId="1030" builtinId="8" hidden="1"/>
    <cellStyle name="Lien hypertexte" xfId="1032" builtinId="8" hidden="1"/>
    <cellStyle name="Lien hypertexte" xfId="1034" builtinId="8" hidden="1"/>
    <cellStyle name="Lien hypertexte" xfId="1036" builtinId="8" hidden="1"/>
    <cellStyle name="Lien hypertexte" xfId="1038" builtinId="8" hidden="1"/>
    <cellStyle name="Lien hypertexte" xfId="1040" builtinId="8" hidden="1"/>
    <cellStyle name="Lien hypertexte" xfId="1042" builtinId="8" hidden="1"/>
    <cellStyle name="Lien hypertexte" xfId="1044" builtinId="8" hidden="1"/>
    <cellStyle name="Lien hypertexte" xfId="1046" builtinId="8" hidden="1"/>
    <cellStyle name="Lien hypertexte" xfId="1048" builtinId="8" hidden="1"/>
    <cellStyle name="Lien hypertexte" xfId="1050" builtinId="8" hidden="1"/>
    <cellStyle name="Lien hypertexte" xfId="1052" builtinId="8" hidden="1"/>
    <cellStyle name="Lien hypertexte" xfId="1054" builtinId="8" hidden="1"/>
    <cellStyle name="Lien hypertexte" xfId="1056" builtinId="8" hidden="1"/>
    <cellStyle name="Lien hypertexte" xfId="1058" builtinId="8" hidden="1"/>
    <cellStyle name="Lien hypertexte" xfId="1060" builtinId="8" hidden="1"/>
    <cellStyle name="Lien hypertexte" xfId="1062" builtinId="8" hidden="1"/>
    <cellStyle name="Lien hypertexte" xfId="1064" builtinId="8" hidden="1"/>
    <cellStyle name="Lien hypertexte" xfId="1066" builtinId="8" hidden="1"/>
    <cellStyle name="Lien hypertexte" xfId="1068" builtinId="8" hidden="1"/>
    <cellStyle name="Lien hypertexte" xfId="1070" builtinId="8" hidden="1"/>
    <cellStyle name="Lien hypertexte" xfId="1072" builtinId="8" hidden="1"/>
    <cellStyle name="Lien hypertexte" xfId="1074" builtinId="8" hidden="1"/>
    <cellStyle name="Lien hypertexte" xfId="1076" builtinId="8" hidden="1"/>
    <cellStyle name="Lien hypertexte" xfId="1078" builtinId="8" hidden="1"/>
    <cellStyle name="Lien hypertexte" xfId="1080" builtinId="8" hidden="1"/>
    <cellStyle name="Lien hypertexte" xfId="1082" builtinId="8" hidden="1"/>
    <cellStyle name="Lien hypertexte" xfId="1084" builtinId="8" hidden="1"/>
    <cellStyle name="Lien hypertexte" xfId="1086" builtinId="8" hidden="1"/>
    <cellStyle name="Lien hypertexte" xfId="1088" builtinId="8" hidden="1"/>
    <cellStyle name="Lien hypertexte" xfId="1090" builtinId="8" hidden="1"/>
    <cellStyle name="Lien hypertexte" xfId="1092" builtinId="8" hidden="1"/>
    <cellStyle name="Lien hypertexte" xfId="1094" builtinId="8" hidden="1"/>
    <cellStyle name="Lien hypertexte" xfId="1096" builtinId="8" hidden="1"/>
    <cellStyle name="Lien hypertexte" xfId="1098" builtinId="8" hidden="1"/>
    <cellStyle name="Lien hypertexte" xfId="1100" builtinId="8" hidden="1"/>
    <cellStyle name="Lien hypertexte" xfId="1102" builtinId="8" hidden="1"/>
    <cellStyle name="Lien hypertexte" xfId="1104" builtinId="8" hidden="1"/>
    <cellStyle name="Lien hypertexte" xfId="1106" builtinId="8" hidden="1"/>
    <cellStyle name="Lien hypertexte" xfId="1108" builtinId="8" hidden="1"/>
    <cellStyle name="Lien hypertexte" xfId="1110" builtinId="8" hidden="1"/>
    <cellStyle name="Lien hypertexte" xfId="1112" builtinId="8" hidden="1"/>
    <cellStyle name="Lien hypertexte" xfId="1114" builtinId="8" hidden="1"/>
    <cellStyle name="Lien hypertexte" xfId="1116" builtinId="8" hidden="1"/>
    <cellStyle name="Lien hypertexte" xfId="1118" builtinId="8" hidden="1"/>
    <cellStyle name="Lien hypertexte" xfId="1120" builtinId="8" hidden="1"/>
    <cellStyle name="Lien hypertexte" xfId="1122" builtinId="8" hidden="1"/>
    <cellStyle name="Lien hypertexte" xfId="1124" builtinId="8" hidden="1"/>
    <cellStyle name="Lien hypertexte" xfId="1126" builtinId="8" hidden="1"/>
    <cellStyle name="Lien hypertexte" xfId="1128" builtinId="8" hidden="1"/>
    <cellStyle name="Lien hypertexte" xfId="1130" builtinId="8" hidden="1"/>
    <cellStyle name="Lien hypertexte" xfId="1132" builtinId="8" hidden="1"/>
    <cellStyle name="Lien hypertexte" xfId="1134" builtinId="8" hidden="1"/>
    <cellStyle name="Lien hypertexte" xfId="1136" builtinId="8" hidden="1"/>
    <cellStyle name="Lien hypertexte" xfId="1138" builtinId="8" hidden="1"/>
    <cellStyle name="Lien hypertexte" xfId="1140" builtinId="8" hidden="1"/>
    <cellStyle name="Lien hypertexte" xfId="1142" builtinId="8" hidden="1"/>
    <cellStyle name="Lien hypertexte" xfId="1144" builtinId="8" hidden="1"/>
    <cellStyle name="Lien hypertexte" xfId="1146" builtinId="8" hidden="1"/>
    <cellStyle name="Lien hypertexte" xfId="1148" builtinId="8" hidden="1"/>
    <cellStyle name="Lien hypertexte" xfId="1150" builtinId="8" hidden="1"/>
    <cellStyle name="Lien hypertexte" xfId="1152" builtinId="8" hidden="1"/>
    <cellStyle name="Lien hypertexte" xfId="1154" builtinId="8" hidden="1"/>
    <cellStyle name="Lien hypertexte" xfId="1156" builtinId="8" hidden="1"/>
    <cellStyle name="Lien hypertexte" xfId="1158" builtinId="8" hidden="1"/>
    <cellStyle name="Lien hypertexte" xfId="1160" builtinId="8" hidden="1"/>
    <cellStyle name="Lien hypertexte" xfId="1162" builtinId="8" hidden="1"/>
    <cellStyle name="Lien hypertexte" xfId="1164" builtinId="8" hidden="1"/>
    <cellStyle name="Lien hypertexte" xfId="1166" builtinId="8" hidden="1"/>
    <cellStyle name="Lien hypertexte" xfId="1168" builtinId="8" hidden="1"/>
    <cellStyle name="Lien hypertexte" xfId="1170" builtinId="8" hidden="1"/>
    <cellStyle name="Lien hypertexte" xfId="1172" builtinId="8" hidden="1"/>
    <cellStyle name="Lien hypertexte" xfId="1174" builtinId="8" hidden="1"/>
    <cellStyle name="Lien hypertexte" xfId="1176" builtinId="8" hidden="1"/>
    <cellStyle name="Lien hypertexte" xfId="1178" builtinId="8" hidden="1"/>
    <cellStyle name="Lien hypertexte" xfId="1180" builtinId="8" hidden="1"/>
    <cellStyle name="Lien hypertexte" xfId="1182" builtinId="8" hidden="1"/>
    <cellStyle name="Lien hypertexte" xfId="1184" builtinId="8" hidden="1"/>
    <cellStyle name="Lien hypertexte" xfId="1186" builtinId="8" hidden="1"/>
    <cellStyle name="Lien hypertexte" xfId="1188" builtinId="8" hidden="1"/>
    <cellStyle name="Lien hypertexte" xfId="1190" builtinId="8" hidden="1"/>
    <cellStyle name="Lien hypertexte" xfId="1192" builtinId="8" hidden="1"/>
    <cellStyle name="Lien hypertexte" xfId="1194" builtinId="8" hidden="1"/>
    <cellStyle name="Lien hypertexte" xfId="1196" builtinId="8" hidden="1"/>
    <cellStyle name="Lien hypertexte" xfId="1198" builtinId="8" hidden="1"/>
    <cellStyle name="Lien hypertexte" xfId="1200" builtinId="8" hidden="1"/>
    <cellStyle name="Lien hypertexte" xfId="1202" builtinId="8" hidden="1"/>
    <cellStyle name="Lien hypertexte" xfId="1204" builtinId="8" hidden="1"/>
    <cellStyle name="Lien hypertexte" xfId="1206" builtinId="8" hidden="1"/>
    <cellStyle name="Lien hypertexte" xfId="1208" builtinId="8" hidden="1"/>
    <cellStyle name="Lien hypertexte" xfId="1210" builtinId="8" hidden="1"/>
    <cellStyle name="Lien hypertexte" xfId="1212" builtinId="8" hidden="1"/>
    <cellStyle name="Lien hypertexte" xfId="1214" builtinId="8" hidden="1"/>
    <cellStyle name="Lien hypertexte" xfId="1216" builtinId="8" hidden="1"/>
    <cellStyle name="Lien hypertexte" xfId="1218" builtinId="8" hidden="1"/>
    <cellStyle name="Lien hypertexte" xfId="1220" builtinId="8" hidden="1"/>
    <cellStyle name="Lien hypertexte" xfId="1222" builtinId="8" hidden="1"/>
    <cellStyle name="Lien hypertexte" xfId="1224" builtinId="8" hidden="1"/>
    <cellStyle name="Lien hypertexte" xfId="1226" builtinId="8" hidden="1"/>
    <cellStyle name="Lien hypertexte" xfId="1228" builtinId="8" hidden="1"/>
    <cellStyle name="Lien hypertexte" xfId="1230" builtinId="8" hidden="1"/>
    <cellStyle name="Lien hypertexte" xfId="1232" builtinId="8" hidden="1"/>
    <cellStyle name="Lien hypertexte" xfId="1234" builtinId="8" hidden="1"/>
    <cellStyle name="Lien hypertexte" xfId="1236" builtinId="8" hidden="1"/>
    <cellStyle name="Lien hypertexte" xfId="1238" builtinId="8" hidden="1"/>
    <cellStyle name="Lien hypertexte" xfId="1240" builtinId="8" hidden="1"/>
    <cellStyle name="Lien hypertexte" xfId="1242" builtinId="8" hidden="1"/>
    <cellStyle name="Lien hypertexte" xfId="1244" builtinId="8" hidden="1"/>
    <cellStyle name="Lien hypertexte" xfId="1246" builtinId="8" hidden="1"/>
    <cellStyle name="Lien hypertexte" xfId="1248" builtinId="8" hidden="1"/>
    <cellStyle name="Lien hypertexte" xfId="1250" builtinId="8" hidden="1"/>
    <cellStyle name="Lien hypertexte" xfId="1252" builtinId="8" hidden="1"/>
    <cellStyle name="Lien hypertexte" xfId="1254" builtinId="8" hidden="1"/>
    <cellStyle name="Lien hypertexte" xfId="1256" builtinId="8" hidden="1"/>
    <cellStyle name="Lien hypertexte" xfId="1258" builtinId="8" hidden="1"/>
    <cellStyle name="Lien hypertexte" xfId="1260" builtinId="8" hidden="1"/>
    <cellStyle name="Lien hypertexte" xfId="1262" builtinId="8" hidden="1"/>
    <cellStyle name="Lien hypertexte" xfId="1264" builtinId="8" hidden="1"/>
    <cellStyle name="Lien hypertexte" xfId="1266" builtinId="8" hidden="1"/>
    <cellStyle name="Lien hypertexte" xfId="1268" builtinId="8" hidden="1"/>
    <cellStyle name="Lien hypertexte" xfId="1270" builtinId="8" hidden="1"/>
    <cellStyle name="Lien hypertexte" xfId="1272" builtinId="8" hidden="1"/>
    <cellStyle name="Lien hypertexte" xfId="1274" builtinId="8" hidden="1"/>
    <cellStyle name="Lien hypertexte" xfId="1276" builtinId="8" hidden="1"/>
    <cellStyle name="Lien hypertexte" xfId="1278" builtinId="8" hidden="1"/>
    <cellStyle name="Lien hypertexte" xfId="1280" builtinId="8" hidden="1"/>
    <cellStyle name="Lien hypertexte" xfId="1282" builtinId="8" hidden="1"/>
    <cellStyle name="Lien hypertexte" xfId="1284" builtinId="8" hidden="1"/>
    <cellStyle name="Lien hypertexte" xfId="1286" builtinId="8" hidden="1"/>
    <cellStyle name="Lien hypertexte" xfId="1288" builtinId="8" hidden="1"/>
    <cellStyle name="Lien hypertexte" xfId="1290" builtinId="8" hidden="1"/>
    <cellStyle name="Lien hypertexte" xfId="1292" builtinId="8" hidden="1"/>
    <cellStyle name="Lien hypertexte" xfId="1294" builtinId="8" hidden="1"/>
    <cellStyle name="Lien hypertexte" xfId="1296" builtinId="8" hidden="1"/>
    <cellStyle name="Lien hypertexte" xfId="1298" builtinId="8" hidden="1"/>
    <cellStyle name="Lien hypertexte" xfId="1300" builtinId="8" hidden="1"/>
    <cellStyle name="Lien hypertexte" xfId="1302" builtinId="8" hidden="1"/>
    <cellStyle name="Lien hypertexte" xfId="1304" builtinId="8" hidden="1"/>
    <cellStyle name="Lien hypertexte" xfId="1306" builtinId="8" hidden="1"/>
    <cellStyle name="Lien hypertexte" xfId="1308" builtinId="8" hidden="1"/>
    <cellStyle name="Lien hypertexte" xfId="1310" builtinId="8" hidden="1"/>
    <cellStyle name="Lien hypertexte" xfId="1312" builtinId="8" hidden="1"/>
    <cellStyle name="Lien hypertexte" xfId="1314" builtinId="8" hidden="1"/>
    <cellStyle name="Lien hypertexte" xfId="1316" builtinId="8" hidden="1"/>
    <cellStyle name="Lien hypertexte" xfId="1318" builtinId="8" hidden="1"/>
    <cellStyle name="Lien hypertexte" xfId="1320" builtinId="8" hidden="1"/>
    <cellStyle name="Lien hypertexte" xfId="1322" builtinId="8" hidden="1"/>
    <cellStyle name="Lien hypertexte" xfId="1324" builtinId="8" hidden="1"/>
    <cellStyle name="Lien hypertexte" xfId="1326" builtinId="8" hidden="1"/>
    <cellStyle name="Lien hypertexte" xfId="1328" builtinId="8" hidden="1"/>
    <cellStyle name="Lien hypertexte" xfId="1331" builtinId="8" hidden="1"/>
    <cellStyle name="Lien hypertexte" xfId="1333" builtinId="8" hidden="1"/>
    <cellStyle name="Lien hypertexte" xfId="1335" builtinId="8" hidden="1"/>
    <cellStyle name="Lien hypertexte" xfId="1337" builtinId="8" hidden="1"/>
    <cellStyle name="Lien hypertexte" xfId="1339" builtinId="8" hidden="1"/>
    <cellStyle name="Lien hypertexte" xfId="1341" builtinId="8" hidden="1"/>
    <cellStyle name="Lien hypertexte" xfId="1343" builtinId="8" hidden="1"/>
    <cellStyle name="Lien hypertexte" xfId="1345" builtinId="8" hidden="1"/>
    <cellStyle name="Lien hypertexte" xfId="1347" builtinId="8" hidden="1"/>
    <cellStyle name="Lien hypertexte" xfId="1349" builtinId="8" hidden="1"/>
    <cellStyle name="Lien hypertexte" xfId="1351" builtinId="8" hidden="1"/>
    <cellStyle name="Lien hypertexte" xfId="1353" builtinId="8" hidden="1"/>
    <cellStyle name="Lien hypertexte" xfId="1355" builtinId="8" hidden="1"/>
    <cellStyle name="Lien hypertexte" xfId="1357" builtinId="8" hidden="1"/>
    <cellStyle name="Lien hypertexte" xfId="1359" builtinId="8" hidden="1"/>
    <cellStyle name="Lien hypertexte" xfId="1361" builtinId="8" hidden="1"/>
    <cellStyle name="Lien hypertexte" xfId="1363" builtinId="8" hidden="1"/>
    <cellStyle name="Lien hypertexte" xfId="1365" builtinId="8" hidden="1"/>
    <cellStyle name="Lien hypertexte" xfId="1367" builtinId="8" hidden="1"/>
    <cellStyle name="Lien hypertexte" xfId="1369" builtinId="8" hidden="1"/>
    <cellStyle name="Lien hypertexte" xfId="1371" builtinId="8" hidden="1"/>
    <cellStyle name="Lien hypertexte" xfId="1373" builtinId="8" hidden="1"/>
    <cellStyle name="Lien hypertexte" xfId="1375" builtinId="8" hidden="1"/>
    <cellStyle name="Lien hypertexte" xfId="1377" builtinId="8" hidden="1"/>
    <cellStyle name="Lien hypertexte" xfId="1379" builtinId="8" hidden="1"/>
    <cellStyle name="Lien hypertexte" xfId="1381" builtinId="8" hidden="1"/>
    <cellStyle name="Lien hypertexte" xfId="1383" builtinId="8" hidden="1"/>
    <cellStyle name="Lien hypertexte" xfId="1385" builtinId="8" hidden="1"/>
    <cellStyle name="Lien hypertexte" xfId="1387" builtinId="8" hidden="1"/>
    <cellStyle name="Lien hypertexte" xfId="1389" builtinId="8" hidden="1"/>
    <cellStyle name="Lien hypertexte" xfId="1391" builtinId="8" hidden="1"/>
    <cellStyle name="Lien hypertexte" xfId="1393" builtinId="8" hidden="1"/>
    <cellStyle name="Lien hypertexte" xfId="1395" builtinId="8" hidden="1"/>
    <cellStyle name="Lien hypertexte" xfId="1397" builtinId="8" hidden="1"/>
    <cellStyle name="Lien hypertexte" xfId="1399" builtinId="8" hidden="1"/>
    <cellStyle name="Lien hypertexte" xfId="1401" builtinId="8" hidden="1"/>
    <cellStyle name="Lien hypertexte" xfId="1403" builtinId="8" hidden="1"/>
    <cellStyle name="Lien hypertexte" xfId="1405" builtinId="8" hidden="1"/>
    <cellStyle name="Lien hypertexte" xfId="1407" builtinId="8" hidden="1"/>
    <cellStyle name="Lien hypertexte" xfId="1409" builtinId="8" hidden="1"/>
    <cellStyle name="Lien hypertexte" xfId="1411" builtinId="8" hidden="1"/>
    <cellStyle name="Lien hypertexte" xfId="1413" builtinId="8" hidden="1"/>
    <cellStyle name="Lien hypertexte" xfId="1415" builtinId="8" hidden="1"/>
    <cellStyle name="Lien hypertexte" xfId="1417" builtinId="8" hidden="1"/>
    <cellStyle name="Lien hypertexte" xfId="1419" builtinId="8" hidden="1"/>
    <cellStyle name="Lien hypertexte" xfId="1421" builtinId="8" hidden="1"/>
    <cellStyle name="Lien hypertexte" xfId="1423" builtinId="8" hidden="1"/>
    <cellStyle name="Lien hypertexte" xfId="1425" builtinId="8" hidden="1"/>
    <cellStyle name="Lien hypertexte" xfId="1427" builtinId="8" hidden="1"/>
    <cellStyle name="Lien hypertexte" xfId="1429" builtinId="8" hidden="1"/>
    <cellStyle name="Lien hypertexte" xfId="1431" builtinId="8" hidden="1"/>
    <cellStyle name="Lien hypertexte" xfId="1433" builtinId="8" hidden="1"/>
    <cellStyle name="Lien hypertexte" xfId="1435" builtinId="8" hidden="1"/>
    <cellStyle name="Lien hypertexte" xfId="1437" builtinId="8" hidden="1"/>
    <cellStyle name="Lien hypertexte" xfId="1439" builtinId="8" hidden="1"/>
    <cellStyle name="Lien hypertexte" xfId="1441" builtinId="8" hidden="1"/>
    <cellStyle name="Lien hypertexte" xfId="1443" builtinId="8" hidden="1"/>
    <cellStyle name="Lien hypertexte" xfId="1445" builtinId="8" hidden="1"/>
    <cellStyle name="Lien hypertexte" xfId="1447" builtinId="8" hidden="1"/>
    <cellStyle name="Lien hypertexte" xfId="1449" builtinId="8" hidden="1"/>
    <cellStyle name="Lien hypertexte" xfId="1451" builtinId="8" hidden="1"/>
    <cellStyle name="Lien hypertexte" xfId="1453" builtinId="8" hidden="1"/>
    <cellStyle name="Lien hypertexte" xfId="1455" builtinId="8" hidden="1"/>
    <cellStyle name="Lien hypertexte" xfId="1457" builtinId="8" hidden="1"/>
    <cellStyle name="Lien hypertexte" xfId="1459" builtinId="8" hidden="1"/>
    <cellStyle name="Lien hypertexte" xfId="1461" builtinId="8" hidden="1"/>
    <cellStyle name="Lien hypertexte" xfId="1463" builtinId="8" hidden="1"/>
    <cellStyle name="Lien hypertexte" xfId="1465" builtinId="8" hidden="1"/>
    <cellStyle name="Lien hypertexte" xfId="1467" builtinId="8" hidden="1"/>
    <cellStyle name="Lien hypertexte" xfId="1469" builtinId="8" hidden="1"/>
    <cellStyle name="Lien hypertexte" xfId="1471" builtinId="8" hidden="1"/>
    <cellStyle name="Lien hypertexte" xfId="1473" builtinId="8" hidden="1"/>
    <cellStyle name="Lien hypertexte" xfId="1475" builtinId="8" hidden="1"/>
    <cellStyle name="Lien hypertexte" xfId="1477" builtinId="8" hidden="1"/>
    <cellStyle name="Lien hypertexte" xfId="1479" builtinId="8" hidden="1"/>
    <cellStyle name="Lien hypertexte" xfId="1481" builtinId="8" hidden="1"/>
    <cellStyle name="Lien hypertexte" xfId="1483" builtinId="8" hidden="1"/>
    <cellStyle name="Lien hypertexte" xfId="1485" builtinId="8" hidden="1"/>
    <cellStyle name="Lien hypertexte" xfId="1487" builtinId="8" hidden="1"/>
    <cellStyle name="Lien hypertexte" xfId="1489" builtinId="8" hidden="1"/>
    <cellStyle name="Lien hypertexte" xfId="1491" builtinId="8" hidden="1"/>
    <cellStyle name="Lien hypertexte" xfId="1493" builtinId="8" hidden="1"/>
    <cellStyle name="Lien hypertexte" xfId="1495" builtinId="8" hidden="1"/>
    <cellStyle name="Lien hypertexte" xfId="1497" builtinId="8" hidden="1"/>
    <cellStyle name="Lien hypertexte" xfId="1499" builtinId="8" hidden="1"/>
    <cellStyle name="Lien hypertexte" xfId="1501" builtinId="8" hidden="1"/>
    <cellStyle name="Lien hypertexte" xfId="1503" builtinId="8" hidden="1"/>
    <cellStyle name="Lien hypertexte" xfId="1505" builtinId="8" hidden="1"/>
    <cellStyle name="Lien hypertexte" xfId="1507" builtinId="8" hidden="1"/>
    <cellStyle name="Lien hypertexte" xfId="1509" builtinId="8" hidden="1"/>
    <cellStyle name="Lien hypertexte" xfId="1511" builtinId="8" hidden="1"/>
    <cellStyle name="Lien hypertexte" xfId="1513" builtinId="8" hidden="1"/>
    <cellStyle name="Lien hypertexte" xfId="1515" builtinId="8" hidden="1"/>
    <cellStyle name="Lien hypertexte" xfId="1517" builtinId="8" hidden="1"/>
    <cellStyle name="Lien hypertexte" xfId="1519" builtinId="8" hidden="1"/>
    <cellStyle name="Lien hypertexte" xfId="1521" builtinId="8" hidden="1"/>
    <cellStyle name="Lien hypertexte" xfId="1523" builtinId="8" hidden="1"/>
    <cellStyle name="Lien hypertexte" xfId="1525" builtinId="8" hidden="1"/>
    <cellStyle name="Lien hypertexte" xfId="1527" builtinId="8" hidden="1"/>
    <cellStyle name="Lien hypertexte" xfId="1529" builtinId="8" hidden="1"/>
    <cellStyle name="Lien hypertexte" xfId="1531" builtinId="8" hidden="1"/>
    <cellStyle name="Lien hypertexte" xfId="1533" builtinId="8" hidden="1"/>
    <cellStyle name="Lien hypertexte" xfId="1535" builtinId="8" hidden="1"/>
    <cellStyle name="Lien hypertexte" xfId="1537" builtinId="8" hidden="1"/>
    <cellStyle name="Lien hypertexte" xfId="1539" builtinId="8" hidden="1"/>
    <cellStyle name="Lien hypertexte" xfId="1541" builtinId="8" hidden="1"/>
    <cellStyle name="Lien hypertexte" xfId="1543" builtinId="8" hidden="1"/>
    <cellStyle name="Lien hypertexte" xfId="1545" builtinId="8" hidden="1"/>
    <cellStyle name="Lien hypertexte" xfId="1547" builtinId="8" hidden="1"/>
    <cellStyle name="Lien hypertexte" xfId="1549" builtinId="8" hidden="1"/>
    <cellStyle name="Lien hypertexte" xfId="1551" builtinId="8" hidden="1"/>
    <cellStyle name="Lien hypertexte" xfId="1553" builtinId="8" hidden="1"/>
    <cellStyle name="Lien hypertexte" xfId="1555" builtinId="8" hidden="1"/>
    <cellStyle name="Lien hypertexte" xfId="1557" builtinId="8" hidden="1"/>
    <cellStyle name="Lien hypertexte" xfId="1559" builtinId="8" hidden="1"/>
    <cellStyle name="Lien hypertexte" xfId="1561" builtinId="8" hidden="1"/>
    <cellStyle name="Lien hypertexte" xfId="1563" builtinId="8" hidden="1"/>
    <cellStyle name="Lien hypertexte" xfId="1565" builtinId="8" hidden="1"/>
    <cellStyle name="Lien hypertexte" xfId="1567" builtinId="8" hidden="1"/>
    <cellStyle name="Lien hypertexte" xfId="1569" builtinId="8" hidden="1"/>
    <cellStyle name="Lien hypertexte" xfId="1571" builtinId="8" hidden="1"/>
    <cellStyle name="Lien hypertexte" xfId="1573" builtinId="8" hidden="1"/>
    <cellStyle name="Lien hypertexte" xfId="1575" builtinId="8" hidden="1"/>
    <cellStyle name="Lien hypertexte" xfId="1577" builtinId="8" hidden="1"/>
    <cellStyle name="Lien hypertexte" xfId="1579" builtinId="8" hidden="1"/>
    <cellStyle name="Lien hypertexte" xfId="1581" builtinId="8" hidden="1"/>
    <cellStyle name="Lien hypertexte" xfId="1583" builtinId="8" hidden="1"/>
    <cellStyle name="Lien hypertexte" xfId="1585" builtinId="8" hidden="1"/>
    <cellStyle name="Lien hypertexte" xfId="1587" builtinId="8" hidden="1"/>
    <cellStyle name="Lien hypertexte" xfId="1589" builtinId="8" hidden="1"/>
    <cellStyle name="Lien hypertexte" xfId="1591" builtinId="8" hidden="1"/>
    <cellStyle name="Lien hypertexte" xfId="1593" builtinId="8" hidden="1"/>
    <cellStyle name="Lien hypertexte" xfId="1595" builtinId="8" hidden="1"/>
    <cellStyle name="Lien hypertexte" xfId="1597" builtinId="8" hidden="1"/>
    <cellStyle name="Lien hypertexte" xfId="1599" builtinId="8" hidden="1"/>
    <cellStyle name="Lien hypertexte" xfId="1601" builtinId="8" hidden="1"/>
    <cellStyle name="Lien hypertexte" xfId="1603" builtinId="8" hidden="1"/>
    <cellStyle name="Lien hypertexte" xfId="1605" builtinId="8" hidden="1"/>
    <cellStyle name="Lien hypertexte" xfId="1607" builtinId="8" hidden="1"/>
    <cellStyle name="Lien hypertexte" xfId="1609" builtinId="8" hidden="1"/>
    <cellStyle name="Lien hypertexte" xfId="1611" builtinId="8" hidden="1"/>
    <cellStyle name="Lien hypertexte" xfId="1613" builtinId="8" hidden="1"/>
    <cellStyle name="Lien hypertexte" xfId="1615" builtinId="8" hidden="1"/>
    <cellStyle name="Lien hypertexte" xfId="1617" builtinId="8" hidden="1"/>
    <cellStyle name="Lien hypertexte" xfId="1619" builtinId="8" hidden="1"/>
    <cellStyle name="Lien hypertexte" xfId="1621" builtinId="8" hidden="1"/>
    <cellStyle name="Lien hypertexte" xfId="1623" builtinId="8" hidden="1"/>
    <cellStyle name="Lien hypertexte" xfId="1625" builtinId="8" hidden="1"/>
    <cellStyle name="Lien hypertexte" xfId="1627" builtinId="8" hidden="1"/>
    <cellStyle name="Lien hypertexte" xfId="1629" builtinId="8" hidden="1"/>
    <cellStyle name="Lien hypertexte" xfId="1631" builtinId="8" hidden="1"/>
    <cellStyle name="Lien hypertexte" xfId="1633" builtinId="8" hidden="1"/>
    <cellStyle name="Lien hypertexte" xfId="1635" builtinId="8" hidden="1"/>
    <cellStyle name="Lien hypertexte" xfId="1637" builtinId="8" hidden="1"/>
    <cellStyle name="Lien hypertexte" xfId="1639" builtinId="8" hidden="1"/>
    <cellStyle name="Lien hypertexte" xfId="1641" builtinId="8" hidden="1"/>
    <cellStyle name="Lien hypertexte" xfId="1643" builtinId="8" hidden="1"/>
    <cellStyle name="Lien hypertexte" xfId="1645" builtinId="8" hidden="1"/>
    <cellStyle name="Lien hypertexte" xfId="1647" builtinId="8" hidden="1"/>
    <cellStyle name="Lien hypertexte" xfId="1649" builtinId="8" hidden="1"/>
    <cellStyle name="Lien hypertexte" xfId="1651" builtinId="8" hidden="1"/>
    <cellStyle name="Lien hypertexte" xfId="1653" builtinId="8" hidden="1"/>
    <cellStyle name="Lien hypertexte" xfId="1655" builtinId="8" hidden="1"/>
    <cellStyle name="Lien hypertexte" xfId="1657" builtinId="8" hidden="1"/>
    <cellStyle name="Lien hypertexte" xfId="1659" builtinId="8" hidden="1"/>
    <cellStyle name="Lien hypertexte" xfId="1661" builtinId="8" hidden="1"/>
    <cellStyle name="Lien hypertexte" xfId="1663" builtinId="8" hidden="1"/>
    <cellStyle name="Lien hypertexte" xfId="1665" builtinId="8" hidden="1"/>
    <cellStyle name="Lien hypertexte" xfId="1667" builtinId="8" hidden="1"/>
    <cellStyle name="Lien hypertexte" xfId="1669" builtinId="8" hidden="1"/>
    <cellStyle name="Lien hypertexte" xfId="1671" builtinId="8" hidden="1"/>
    <cellStyle name="Lien hypertexte" xfId="1673" builtinId="8" hidden="1"/>
    <cellStyle name="Lien hypertexte" xfId="1675" builtinId="8" hidden="1"/>
    <cellStyle name="Lien hypertexte" xfId="1677" builtinId="8" hidden="1"/>
    <cellStyle name="Lien hypertexte" xfId="1679" builtinId="8" hidden="1"/>
    <cellStyle name="Lien hypertexte" xfId="1681" builtinId="8" hidden="1"/>
    <cellStyle name="Lien hypertexte" xfId="1683" builtinId="8" hidden="1"/>
    <cellStyle name="Lien hypertexte" xfId="1685" builtinId="8" hidden="1"/>
    <cellStyle name="Lien hypertexte" xfId="1687" builtinId="8" hidden="1"/>
    <cellStyle name="Lien hypertexte" xfId="1689" builtinId="8" hidden="1"/>
    <cellStyle name="Lien hypertexte" xfId="1691" builtinId="8" hidden="1"/>
    <cellStyle name="Lien hypertexte" xfId="1693" builtinId="8" hidden="1"/>
    <cellStyle name="Lien hypertexte" xfId="1695" builtinId="8" hidden="1"/>
    <cellStyle name="Lien hypertexte" xfId="1697" builtinId="8" hidden="1"/>
    <cellStyle name="Lien hypertexte" xfId="1699" builtinId="8" hidden="1"/>
    <cellStyle name="Lien hypertexte" xfId="1701" builtinId="8" hidden="1"/>
    <cellStyle name="Lien hypertexte" xfId="1703" builtinId="8" hidden="1"/>
    <cellStyle name="Lien hypertexte" xfId="1705" builtinId="8" hidden="1"/>
    <cellStyle name="Lien hypertexte" xfId="1707" builtinId="8" hidden="1"/>
    <cellStyle name="Lien hypertexte" xfId="1709" builtinId="8" hidden="1"/>
    <cellStyle name="Lien hypertexte" xfId="1711" builtinId="8" hidden="1"/>
    <cellStyle name="Lien hypertexte" xfId="1713" builtinId="8" hidden="1"/>
    <cellStyle name="Lien hypertexte" xfId="1715" builtinId="8" hidden="1"/>
    <cellStyle name="Lien hypertexte" xfId="1717" builtinId="8" hidden="1"/>
    <cellStyle name="Lien hypertexte" xfId="1719" builtinId="8" hidden="1"/>
    <cellStyle name="Lien hypertexte" xfId="1721" builtinId="8" hidden="1"/>
    <cellStyle name="Lien hypertexte" xfId="1723" builtinId="8" hidden="1"/>
    <cellStyle name="Lien hypertexte" xfId="1725" builtinId="8" hidden="1"/>
    <cellStyle name="Lien hypertexte" xfId="1727" builtinId="8" hidden="1"/>
    <cellStyle name="Lien hypertexte" xfId="1729" builtinId="8" hidden="1"/>
    <cellStyle name="Lien hypertexte" xfId="1731" builtinId="8" hidden="1"/>
    <cellStyle name="Lien hypertexte" xfId="1733" builtinId="8" hidden="1"/>
    <cellStyle name="Lien hypertexte" xfId="1735" builtinId="8" hidden="1"/>
    <cellStyle name="Lien hypertexte" xfId="1737" builtinId="8" hidden="1"/>
    <cellStyle name="Lien hypertexte" xfId="1739" builtinId="8" hidden="1"/>
    <cellStyle name="Lien hypertexte" xfId="1741" builtinId="8" hidden="1"/>
    <cellStyle name="Lien hypertexte" xfId="1743" builtinId="8" hidden="1"/>
    <cellStyle name="Lien hypertexte" xfId="1745" builtinId="8" hidden="1"/>
    <cellStyle name="Lien hypertexte" xfId="1747" builtinId="8" hidden="1"/>
    <cellStyle name="Lien hypertexte" xfId="1749" builtinId="8" hidden="1"/>
    <cellStyle name="Lien hypertexte" xfId="1751" builtinId="8" hidden="1"/>
    <cellStyle name="Lien hypertexte" xfId="1753" builtinId="8" hidden="1"/>
    <cellStyle name="Lien hypertexte" xfId="1755" builtinId="8" hidden="1"/>
    <cellStyle name="Lien hypertexte" xfId="1757" builtinId="8" hidden="1"/>
    <cellStyle name="Lien hypertexte" xfId="1759" builtinId="8" hidden="1"/>
    <cellStyle name="Lien hypertexte" xfId="1761" builtinId="8" hidden="1"/>
    <cellStyle name="Lien hypertexte" xfId="1763" builtinId="8" hidden="1"/>
    <cellStyle name="Lien hypertexte" xfId="1765" builtinId="8" hidden="1"/>
    <cellStyle name="Lien hypertexte" xfId="1767" builtinId="8" hidden="1"/>
    <cellStyle name="Lien hypertexte" xfId="1769" builtinId="8" hidden="1"/>
    <cellStyle name="Lien hypertexte" xfId="1771" builtinId="8" hidden="1"/>
    <cellStyle name="Lien hypertexte" xfId="1773" builtinId="8" hidden="1"/>
    <cellStyle name="Lien hypertexte" xfId="1775" builtinId="8" hidden="1"/>
    <cellStyle name="Lien hypertexte" xfId="1777" builtinId="8" hidden="1"/>
    <cellStyle name="Lien hypertexte" xfId="1779" builtinId="8" hidden="1"/>
    <cellStyle name="Lien hypertexte" xfId="1781" builtinId="8" hidden="1"/>
    <cellStyle name="Lien hypertexte" xfId="1783" builtinId="8" hidden="1"/>
    <cellStyle name="Lien hypertexte" xfId="1785" builtinId="8" hidden="1"/>
    <cellStyle name="Lien hypertexte" xfId="1787" builtinId="8" hidden="1"/>
    <cellStyle name="Lien hypertexte" xfId="1789" builtinId="8" hidden="1"/>
    <cellStyle name="Lien hypertexte" xfId="1791" builtinId="8" hidden="1"/>
    <cellStyle name="Lien hypertexte" xfId="1793" builtinId="8" hidden="1"/>
    <cellStyle name="Lien hypertexte" xfId="1795" builtinId="8" hidden="1"/>
    <cellStyle name="Lien hypertexte" xfId="1797" builtinId="8" hidden="1"/>
    <cellStyle name="Lien hypertexte" xfId="1799" builtinId="8" hidden="1"/>
    <cellStyle name="Lien hypertexte" xfId="1801" builtinId="8" hidden="1"/>
    <cellStyle name="Lien hypertexte" xfId="1803" builtinId="8" hidden="1"/>
    <cellStyle name="Lien hypertexte" xfId="1805" builtinId="8" hidden="1"/>
    <cellStyle name="Lien hypertexte" xfId="1807" builtinId="8" hidden="1"/>
    <cellStyle name="Lien hypertexte" xfId="1809" builtinId="8" hidden="1"/>
    <cellStyle name="Lien hypertexte" xfId="1811" builtinId="8" hidden="1"/>
    <cellStyle name="Lien hypertexte" xfId="1813" builtinId="8" hidden="1"/>
    <cellStyle name="Lien hypertexte" xfId="1815" builtinId="8" hidden="1"/>
    <cellStyle name="Lien hypertexte" xfId="1817" builtinId="8" hidden="1"/>
    <cellStyle name="Lien hypertexte" xfId="1819" builtinId="8" hidden="1"/>
    <cellStyle name="Lien hypertexte" xfId="1821" builtinId="8" hidden="1"/>
    <cellStyle name="Lien hypertexte" xfId="1823" builtinId="8" hidden="1"/>
    <cellStyle name="Lien hypertexte" xfId="1825" builtinId="8" hidden="1"/>
    <cellStyle name="Lien hypertexte" xfId="1827" builtinId="8" hidden="1"/>
    <cellStyle name="Lien hypertexte" xfId="1829" builtinId="8" hidden="1"/>
    <cellStyle name="Lien hypertexte" xfId="1831" builtinId="8" hidden="1"/>
    <cellStyle name="Lien hypertexte" xfId="1833" builtinId="8" hidden="1"/>
    <cellStyle name="Lien hypertexte" xfId="1835" builtinId="8" hidden="1"/>
    <cellStyle name="Lien hypertexte" xfId="1837" builtinId="8" hidden="1"/>
    <cellStyle name="Lien hypertexte" xfId="1839" builtinId="8" hidden="1"/>
    <cellStyle name="Lien hypertexte" xfId="1841" builtinId="8" hidden="1"/>
    <cellStyle name="Lien hypertexte" xfId="1843" builtinId="8" hidden="1"/>
    <cellStyle name="Lien hypertexte" xfId="1845" builtinId="8" hidden="1"/>
    <cellStyle name="Lien hypertexte" xfId="1847" builtinId="8" hidden="1"/>
    <cellStyle name="Lien hypertexte" xfId="1849" builtinId="8" hidden="1"/>
    <cellStyle name="Lien hypertexte" xfId="1851" builtinId="8" hidden="1"/>
    <cellStyle name="Lien hypertexte" xfId="1853" builtinId="8" hidden="1"/>
    <cellStyle name="Lien hypertexte" xfId="1855" builtinId="8" hidden="1"/>
    <cellStyle name="Lien hypertexte" xfId="1857" builtinId="8" hidden="1"/>
    <cellStyle name="Lien hypertexte" xfId="1859" builtinId="8" hidden="1"/>
    <cellStyle name="Lien hypertexte" xfId="1861" builtinId="8" hidden="1"/>
    <cellStyle name="Lien hypertexte" xfId="1863" builtinId="8" hidden="1"/>
    <cellStyle name="Lien hypertexte" xfId="1865" builtinId="8" hidden="1"/>
    <cellStyle name="Lien hypertexte" xfId="1867" builtinId="8" hidden="1"/>
    <cellStyle name="Lien hypertexte" xfId="1869" builtinId="8" hidden="1"/>
    <cellStyle name="Lien hypertexte" xfId="1871" builtinId="8" hidden="1"/>
    <cellStyle name="Lien hypertexte" xfId="1873" builtinId="8" hidden="1"/>
    <cellStyle name="Lien hypertexte" xfId="1875" builtinId="8" hidden="1"/>
    <cellStyle name="Lien hypertexte" xfId="1877" builtinId="8" hidden="1"/>
    <cellStyle name="Lien hypertexte" xfId="1879" builtinId="8" hidden="1"/>
    <cellStyle name="Lien hypertexte" xfId="1881" builtinId="8" hidden="1"/>
    <cellStyle name="Lien hypertexte" xfId="1883" builtinId="8" hidden="1"/>
    <cellStyle name="Lien hypertexte" xfId="1885" builtinId="8" hidden="1"/>
    <cellStyle name="Lien hypertexte" xfId="1887" builtinId="8" hidden="1"/>
    <cellStyle name="Lien hypertexte" xfId="1889" builtinId="8" hidden="1"/>
    <cellStyle name="Lien hypertexte" xfId="1891" builtinId="8" hidden="1"/>
    <cellStyle name="Lien hypertexte" xfId="1893" builtinId="8" hidden="1"/>
    <cellStyle name="Lien hypertexte" xfId="1895" builtinId="8" hidden="1"/>
    <cellStyle name="Lien hypertexte" xfId="1897" builtinId="8" hidden="1"/>
    <cellStyle name="Lien hypertexte" xfId="1899" builtinId="8" hidden="1"/>
    <cellStyle name="Lien hypertexte" xfId="1901" builtinId="8" hidden="1"/>
    <cellStyle name="Lien hypertexte" xfId="1903" builtinId="8" hidden="1"/>
    <cellStyle name="Lien hypertexte" xfId="1905" builtinId="8" hidden="1"/>
    <cellStyle name="Lien hypertexte" xfId="1907" builtinId="8" hidden="1"/>
    <cellStyle name="Lien hypertexte" xfId="1909" builtinId="8" hidden="1"/>
    <cellStyle name="Lien hypertexte" xfId="1911" builtinId="8" hidden="1"/>
    <cellStyle name="Lien hypertexte" xfId="1913" builtinId="8" hidden="1"/>
    <cellStyle name="Lien hypertexte" xfId="1915" builtinId="8" hidden="1"/>
    <cellStyle name="Lien hypertexte" xfId="1917" builtinId="8" hidden="1"/>
    <cellStyle name="Lien hypertexte" xfId="1919" builtinId="8" hidden="1"/>
    <cellStyle name="Lien hypertexte" xfId="1921" builtinId="8" hidden="1"/>
    <cellStyle name="Lien hypertexte" xfId="1923" builtinId="8" hidden="1"/>
    <cellStyle name="Lien hypertexte" xfId="1925" builtinId="8" hidden="1"/>
    <cellStyle name="Lien hypertexte" xfId="1927" builtinId="8" hidden="1"/>
    <cellStyle name="Lien hypertexte" xfId="1929" builtinId="8" hidden="1"/>
    <cellStyle name="Lien hypertexte" xfId="1931" builtinId="8" hidden="1"/>
    <cellStyle name="Lien hypertexte" xfId="1933" builtinId="8" hidden="1"/>
    <cellStyle name="Lien hypertexte" xfId="1935" builtinId="8" hidden="1"/>
    <cellStyle name="Lien hypertexte" xfId="1937" builtinId="8" hidden="1"/>
    <cellStyle name="Lien hypertexte" xfId="1939" builtinId="8" hidden="1"/>
    <cellStyle name="Lien hypertexte" xfId="1941" builtinId="8" hidden="1"/>
    <cellStyle name="Lien hypertexte" xfId="1943" builtinId="8" hidden="1"/>
    <cellStyle name="Lien hypertexte" xfId="1945" builtinId="8" hidden="1"/>
    <cellStyle name="Lien hypertexte" xfId="1947" builtinId="8" hidden="1"/>
    <cellStyle name="Lien hypertexte" xfId="1949" builtinId="8" hidden="1"/>
    <cellStyle name="Lien hypertexte" xfId="1951" builtinId="8" hidden="1"/>
    <cellStyle name="Lien hypertexte" xfId="1953" builtinId="8" hidden="1"/>
    <cellStyle name="Lien hypertexte" xfId="1955" builtinId="8" hidden="1"/>
    <cellStyle name="Lien hypertexte" xfId="1957" builtinId="8" hidden="1"/>
    <cellStyle name="Lien hypertexte" xfId="1959" builtinId="8" hidden="1"/>
    <cellStyle name="Lien hypertexte" xfId="1961" builtinId="8" hidden="1"/>
    <cellStyle name="Lien hypertexte" xfId="1963" builtinId="8" hidden="1"/>
    <cellStyle name="Lien hypertexte" xfId="1965" builtinId="8" hidden="1"/>
    <cellStyle name="Lien hypertexte" xfId="1967" builtinId="8" hidden="1"/>
    <cellStyle name="Lien hypertexte" xfId="1969" builtinId="8" hidden="1"/>
    <cellStyle name="Lien hypertexte" xfId="1971" builtinId="8" hidden="1"/>
    <cellStyle name="Lien hypertexte" xfId="1973" builtinId="8" hidden="1"/>
    <cellStyle name="Lien hypertexte" xfId="1975" builtinId="8" hidden="1"/>
    <cellStyle name="Lien hypertexte" xfId="1977" builtinId="8" hidden="1"/>
    <cellStyle name="Lien hypertexte" xfId="1979" builtinId="8" hidden="1"/>
    <cellStyle name="Lien hypertexte" xfId="1981" builtinId="8" hidden="1"/>
    <cellStyle name="Lien hypertexte" xfId="1983" builtinId="8" hidden="1"/>
    <cellStyle name="Lien hypertexte" xfId="1985" builtinId="8" hidden="1"/>
    <cellStyle name="Lien hypertexte" xfId="1987" builtinId="8" hidden="1"/>
    <cellStyle name="Lien hypertexte" xfId="1989" builtinId="8" hidden="1"/>
    <cellStyle name="Lien hypertexte" xfId="1991" builtinId="8" hidden="1"/>
    <cellStyle name="Lien hypertexte" xfId="1993" builtinId="8" hidden="1"/>
    <cellStyle name="Lien hypertexte" xfId="1995" builtinId="8" hidden="1"/>
    <cellStyle name="Lien hypertexte" xfId="1997" builtinId="8" hidden="1"/>
    <cellStyle name="Lien hypertexte" xfId="1999" builtinId="8" hidden="1"/>
    <cellStyle name="Lien hypertexte" xfId="2001" builtinId="8" hidden="1"/>
    <cellStyle name="Lien hypertexte" xfId="2003" builtinId="8" hidden="1"/>
    <cellStyle name="Lien hypertexte" xfId="2005" builtinId="8" hidden="1"/>
    <cellStyle name="Lien hypertexte" xfId="2007" builtinId="8" hidden="1"/>
    <cellStyle name="Lien hypertexte" xfId="2009" builtinId="8" hidden="1"/>
    <cellStyle name="Lien hypertexte" xfId="2011" builtinId="8" hidden="1"/>
    <cellStyle name="Lien hypertexte" xfId="2013" builtinId="8" hidden="1"/>
    <cellStyle name="Lien hypertexte" xfId="2015" builtinId="8" hidden="1"/>
    <cellStyle name="Lien hypertexte" xfId="2017" builtinId="8" hidden="1"/>
    <cellStyle name="Lien hypertexte" xfId="2019" builtinId="8" hidden="1"/>
    <cellStyle name="Lien hypertexte" xfId="2021" builtinId="8" hidden="1"/>
    <cellStyle name="Lien hypertexte" xfId="2023" builtinId="8" hidden="1"/>
    <cellStyle name="Lien hypertexte" xfId="2025" builtinId="8" hidden="1"/>
    <cellStyle name="Lien hypertexte" xfId="2027" builtinId="8" hidden="1"/>
    <cellStyle name="Lien hypertexte" xfId="2029" builtinId="8" hidden="1"/>
    <cellStyle name="Lien hypertexte" xfId="2031" builtinId="8" hidden="1"/>
    <cellStyle name="Lien hypertexte" xfId="2033" builtinId="8" hidden="1"/>
    <cellStyle name="Lien hypertexte" xfId="2035" builtinId="8" hidden="1"/>
    <cellStyle name="Lien hypertexte" xfId="2037" builtinId="8" hidden="1"/>
    <cellStyle name="Lien hypertexte" xfId="2039" builtinId="8" hidden="1"/>
    <cellStyle name="Lien hypertexte" xfId="2041" builtinId="8" hidden="1"/>
    <cellStyle name="Lien hypertexte" xfId="2043" builtinId="8" hidden="1"/>
    <cellStyle name="Lien hypertexte" xfId="2045" builtinId="8" hidden="1"/>
    <cellStyle name="Lien hypertexte" xfId="2047" builtinId="8" hidden="1"/>
    <cellStyle name="Lien hypertexte" xfId="2049" builtinId="8" hidden="1"/>
    <cellStyle name="Lien hypertexte" xfId="2051" builtinId="8" hidden="1"/>
    <cellStyle name="Lien hypertexte" xfId="2053" builtinId="8" hidden="1"/>
    <cellStyle name="Lien hypertexte" xfId="2055" builtinId="8" hidden="1"/>
    <cellStyle name="Lien hypertexte" xfId="2057" builtinId="8" hidden="1"/>
    <cellStyle name="Lien hypertexte" xfId="2059" builtinId="8" hidden="1"/>
    <cellStyle name="Lien hypertexte" xfId="2062" builtinId="8" hidden="1"/>
    <cellStyle name="Lien hypertexte" xfId="2064" builtinId="8" hidden="1"/>
    <cellStyle name="Lien hypertexte" xfId="2066" builtinId="8" hidden="1"/>
    <cellStyle name="Lien hypertexte" xfId="2068" builtinId="8" hidden="1"/>
    <cellStyle name="Lien hypertexte" xfId="2070" builtinId="8" hidden="1"/>
    <cellStyle name="Lien hypertexte" xfId="2072" builtinId="8" hidden="1"/>
    <cellStyle name="Lien hypertexte" xfId="2074" builtinId="8" hidden="1"/>
    <cellStyle name="Lien hypertexte" xfId="2076" builtinId="8" hidden="1"/>
    <cellStyle name="Lien hypertexte" xfId="2078" builtinId="8" hidden="1"/>
    <cellStyle name="Lien hypertexte" xfId="2080" builtinId="8" hidden="1"/>
    <cellStyle name="Lien hypertexte" xfId="2082" builtinId="8" hidden="1"/>
    <cellStyle name="Lien hypertexte" xfId="2084" builtinId="8" hidden="1"/>
    <cellStyle name="Lien hypertexte" xfId="2086" builtinId="8" hidden="1"/>
    <cellStyle name="Lien hypertexte" xfId="2088" builtinId="8" hidden="1"/>
    <cellStyle name="Lien hypertexte" xfId="2090" builtinId="8" hidden="1"/>
    <cellStyle name="Lien hypertexte" xfId="2092" builtinId="8" hidden="1"/>
    <cellStyle name="Lien hypertexte" xfId="2094" builtinId="8" hidden="1"/>
    <cellStyle name="Lien hypertexte" xfId="2096" builtinId="8" hidden="1"/>
    <cellStyle name="Lien hypertexte" xfId="2098" builtinId="8" hidden="1"/>
    <cellStyle name="Lien hypertexte" xfId="2100" builtinId="8" hidden="1"/>
    <cellStyle name="Lien hypertexte" xfId="2106" builtinId="8" hidden="1"/>
    <cellStyle name="Lien hypertexte" xfId="2108" builtinId="8" hidden="1"/>
    <cellStyle name="Lien hypertexte" xfId="2110" builtinId="8" hidden="1"/>
    <cellStyle name="Lien hypertexte" xfId="2112" builtinId="8" hidden="1"/>
    <cellStyle name="Lien hypertexte" xfId="2114" builtinId="8" hidden="1"/>
    <cellStyle name="Lien hypertexte" xfId="2116" builtinId="8" hidden="1"/>
    <cellStyle name="Lien hypertexte" xfId="2118" builtinId="8" hidden="1"/>
    <cellStyle name="Lien hypertexte" xfId="2120" builtinId="8" hidden="1"/>
    <cellStyle name="Lien hypertexte" xfId="2122" builtinId="8" hidden="1"/>
    <cellStyle name="Lien hypertexte" xfId="2124" builtinId="8" hidden="1"/>
    <cellStyle name="Lien hypertexte" xfId="2126" builtinId="8" hidden="1"/>
    <cellStyle name="Lien hypertexte" xfId="2128" builtinId="8" hidden="1"/>
    <cellStyle name="Lien hypertexte" xfId="2130" builtinId="8" hidden="1"/>
    <cellStyle name="Lien hypertexte" xfId="2132" builtinId="8" hidden="1"/>
    <cellStyle name="Lien hypertexte" xfId="2134" builtinId="8" hidden="1"/>
    <cellStyle name="Lien hypertexte" xfId="2136" builtinId="8" hidden="1"/>
    <cellStyle name="Lien hypertexte" xfId="2138" builtinId="8" hidden="1"/>
    <cellStyle name="Lien hypertexte" xfId="2140" builtinId="8" hidden="1"/>
    <cellStyle name="Lien hypertexte" xfId="2142" builtinId="8" hidden="1"/>
    <cellStyle name="Lien hypertexte" xfId="2144" builtinId="8" hidden="1"/>
    <cellStyle name="Lien hypertexte" xfId="2146" builtinId="8" hidden="1"/>
    <cellStyle name="Lien hypertexte" xfId="2148" builtinId="8" hidden="1"/>
    <cellStyle name="Lien hypertexte" xfId="2150" builtinId="8" hidden="1"/>
    <cellStyle name="Lien hypertexte" xfId="2152" builtinId="8" hidden="1"/>
    <cellStyle name="Lien hypertexte" xfId="2154" builtinId="8" hidden="1"/>
    <cellStyle name="Lien hypertexte" xfId="2156" builtinId="8" hidden="1"/>
    <cellStyle name="Lien hypertexte" xfId="2158" builtinId="8" hidden="1"/>
    <cellStyle name="Lien hypertexte" xfId="2160" builtinId="8" hidden="1"/>
    <cellStyle name="Lien hypertexte" xfId="2162" builtinId="8" hidden="1"/>
    <cellStyle name="Lien hypertexte" xfId="2164" builtinId="8" hidden="1"/>
    <cellStyle name="Lien hypertexte" xfId="2166" builtinId="8" hidden="1"/>
    <cellStyle name="Lien hypertexte" xfId="2168" builtinId="8" hidden="1"/>
    <cellStyle name="Lien hypertexte" xfId="2170" builtinId="8" hidden="1"/>
    <cellStyle name="Lien hypertexte" xfId="2172" builtinId="8" hidden="1"/>
    <cellStyle name="Lien hypertexte" xfId="2174" builtinId="8" hidden="1"/>
    <cellStyle name="Lien hypertexte" xfId="2176" builtinId="8" hidden="1"/>
    <cellStyle name="Lien hypertexte" xfId="2178" builtinId="8" hidden="1"/>
    <cellStyle name="Lien hypertexte" xfId="2180" builtinId="8" hidden="1"/>
    <cellStyle name="Lien hypertexte" xfId="2182" builtinId="8" hidden="1"/>
    <cellStyle name="Lien hypertexte" xfId="2184" builtinId="8" hidden="1"/>
    <cellStyle name="Lien hypertexte" xfId="2186" builtinId="8" hidden="1"/>
    <cellStyle name="Lien hypertexte" xfId="2188" builtinId="8" hidden="1"/>
    <cellStyle name="Lien hypertexte" xfId="2190" builtinId="8" hidden="1"/>
    <cellStyle name="Lien hypertexte" xfId="2192" builtinId="8" hidden="1"/>
    <cellStyle name="Lien hypertexte" xfId="2194" builtinId="8" hidden="1"/>
    <cellStyle name="Lien hypertexte" xfId="2196" builtinId="8" hidden="1"/>
    <cellStyle name="Lien hypertexte" xfId="2198" builtinId="8" hidden="1"/>
    <cellStyle name="Lien hypertexte" xfId="2200" builtinId="8" hidden="1"/>
    <cellStyle name="Lien hypertexte" xfId="2202" builtinId="8" hidden="1"/>
    <cellStyle name="Lien hypertexte" xfId="2204" builtinId="8" hidden="1"/>
    <cellStyle name="Lien hypertexte" xfId="2206" builtinId="8" hidden="1"/>
    <cellStyle name="Lien hypertexte" xfId="2208" builtinId="8" hidden="1"/>
    <cellStyle name="Lien hypertexte" xfId="2210" builtinId="8" hidden="1"/>
    <cellStyle name="Lien hypertexte" xfId="2212" builtinId="8" hidden="1"/>
    <cellStyle name="Lien hypertexte" xfId="2214" builtinId="8" hidden="1"/>
    <cellStyle name="Lien hypertexte" xfId="2216" builtinId="8" hidden="1"/>
    <cellStyle name="Lien hypertexte" xfId="2218" builtinId="8" hidden="1"/>
    <cellStyle name="Lien hypertexte" xfId="2220" builtinId="8" hidden="1"/>
    <cellStyle name="Lien hypertexte" xfId="2222" builtinId="8" hidden="1"/>
    <cellStyle name="Lien hypertexte" xfId="2224" builtinId="8" hidden="1"/>
    <cellStyle name="Lien hypertexte" xfId="2226" builtinId="8" hidden="1"/>
    <cellStyle name="Lien hypertexte" xfId="2228" builtinId="8" hidden="1"/>
    <cellStyle name="Lien hypertexte" xfId="2230" builtinId="8" hidden="1"/>
    <cellStyle name="Lien hypertexte" xfId="2232" builtinId="8" hidden="1"/>
    <cellStyle name="Lien hypertexte" xfId="2234" builtinId="8" hidden="1"/>
    <cellStyle name="Lien hypertexte" xfId="2236" builtinId="8" hidden="1"/>
    <cellStyle name="Lien hypertexte" xfId="2238" builtinId="8" hidden="1"/>
    <cellStyle name="Lien hypertexte" xfId="2240" builtinId="8" hidden="1"/>
    <cellStyle name="Lien hypertexte" xfId="2242" builtinId="8" hidden="1"/>
    <cellStyle name="Lien hypertexte" xfId="2244" builtinId="8" hidden="1"/>
    <cellStyle name="Lien hypertexte" xfId="2246" builtinId="8" hidden="1"/>
    <cellStyle name="Lien hypertexte" xfId="2248" builtinId="8" hidden="1"/>
    <cellStyle name="Lien hypertexte" xfId="2250" builtinId="8" hidden="1"/>
    <cellStyle name="Lien hypertexte" xfId="2252" builtinId="8" hidden="1"/>
    <cellStyle name="Lien hypertexte" xfId="2254" builtinId="8" hidden="1"/>
    <cellStyle name="Lien hypertexte" xfId="2256" builtinId="8" hidden="1"/>
    <cellStyle name="Lien hypertexte" xfId="2258" builtinId="8" hidden="1"/>
    <cellStyle name="Lien hypertexte" xfId="2260" builtinId="8" hidden="1"/>
    <cellStyle name="Lien hypertexte" xfId="2262" builtinId="8" hidden="1"/>
    <cellStyle name="Lien hypertexte" xfId="2264" builtinId="8" hidden="1"/>
    <cellStyle name="Lien hypertexte" xfId="2266" builtinId="8" hidden="1"/>
    <cellStyle name="Lien hypertexte" xfId="2268" builtinId="8" hidden="1"/>
    <cellStyle name="Lien hypertexte" xfId="2270" builtinId="8" hidden="1"/>
    <cellStyle name="Lien hypertexte" xfId="2272" builtinId="8" hidden="1"/>
    <cellStyle name="Lien hypertexte" xfId="2274" builtinId="8" hidden="1"/>
    <cellStyle name="Lien hypertexte" xfId="2276" builtinId="8" hidden="1"/>
    <cellStyle name="Lien hypertexte" xfId="2278" builtinId="8" hidden="1"/>
    <cellStyle name="Lien hypertexte" xfId="2280" builtinId="8" hidden="1"/>
    <cellStyle name="Lien hypertexte" xfId="2282" builtinId="8" hidden="1"/>
    <cellStyle name="Lien hypertexte" xfId="2284" builtinId="8" hidden="1"/>
    <cellStyle name="Lien hypertexte" xfId="2286" builtinId="8" hidden="1"/>
    <cellStyle name="Lien hypertexte" xfId="2288" builtinId="8" hidden="1"/>
    <cellStyle name="Lien hypertexte" xfId="2290" builtinId="8" hidden="1"/>
    <cellStyle name="Lien hypertexte" xfId="2292" builtinId="8" hidden="1"/>
    <cellStyle name="Lien hypertexte" xfId="2294" builtinId="8" hidden="1"/>
    <cellStyle name="Lien hypertexte" xfId="2296" builtinId="8" hidden="1"/>
    <cellStyle name="Lien hypertexte" xfId="2298" builtinId="8" hidden="1"/>
    <cellStyle name="Lien hypertexte" xfId="2300" builtinId="8" hidden="1"/>
    <cellStyle name="Lien hypertexte" xfId="2302" builtinId="8" hidden="1"/>
    <cellStyle name="Lien hypertexte" xfId="2304" builtinId="8" hidden="1"/>
    <cellStyle name="Lien hypertexte" xfId="2306" builtinId="8" hidden="1"/>
    <cellStyle name="Lien hypertexte" xfId="2308" builtinId="8" hidden="1"/>
    <cellStyle name="Lien hypertexte" xfId="2310" builtinId="8" hidden="1"/>
    <cellStyle name="Lien hypertexte" xfId="2312" builtinId="8" hidden="1"/>
    <cellStyle name="Lien hypertexte" xfId="2314" builtinId="8" hidden="1"/>
    <cellStyle name="Lien hypertexte" xfId="2316" builtinId="8" hidden="1"/>
    <cellStyle name="Lien hypertexte" xfId="2318" builtinId="8" hidden="1"/>
    <cellStyle name="Lien hypertexte" xfId="2320" builtinId="8" hidden="1"/>
    <cellStyle name="Lien hypertexte" xfId="2322" builtinId="8" hidden="1"/>
    <cellStyle name="Lien hypertexte" xfId="2324" builtinId="8" hidden="1"/>
    <cellStyle name="Lien hypertexte" xfId="2326" builtinId="8" hidden="1"/>
    <cellStyle name="Lien hypertexte" xfId="2328" builtinId="8" hidden="1"/>
    <cellStyle name="Lien hypertexte" xfId="2330" builtinId="8" hidden="1"/>
    <cellStyle name="Lien hypertexte" xfId="2332" builtinId="8" hidden="1"/>
    <cellStyle name="Lien hypertexte" xfId="2334" builtinId="8" hidden="1"/>
    <cellStyle name="Lien hypertexte" xfId="2336" builtinId="8" hidden="1"/>
    <cellStyle name="Lien hypertexte" xfId="2338" builtinId="8" hidden="1"/>
    <cellStyle name="Lien hypertexte" xfId="2340" builtinId="8" hidden="1"/>
    <cellStyle name="Lien hypertexte" xfId="2342" builtinId="8" hidden="1"/>
    <cellStyle name="Lien hypertexte" xfId="2344" builtinId="8" hidden="1"/>
    <cellStyle name="Lien hypertexte" xfId="2346" builtinId="8" hidden="1"/>
    <cellStyle name="Lien hypertexte" xfId="2348" builtinId="8" hidden="1"/>
    <cellStyle name="Lien hypertexte" xfId="2350" builtinId="8" hidden="1"/>
    <cellStyle name="Lien hypertexte" xfId="2352" builtinId="8" hidden="1"/>
    <cellStyle name="Lien hypertexte" xfId="2354" builtinId="8" hidden="1"/>
    <cellStyle name="Lien hypertexte" xfId="2356" builtinId="8" hidden="1"/>
    <cellStyle name="Lien hypertexte" xfId="2358" builtinId="8" hidden="1"/>
    <cellStyle name="Lien hypertexte" xfId="2360" builtinId="8" hidden="1"/>
    <cellStyle name="Lien hypertexte" xfId="2362" builtinId="8" hidden="1"/>
    <cellStyle name="Lien hypertexte" xfId="2364" builtinId="8" hidden="1"/>
    <cellStyle name="Lien hypertexte" xfId="2366" builtinId="8" hidden="1"/>
    <cellStyle name="Lien hypertexte" xfId="2368" builtinId="8" hidden="1"/>
    <cellStyle name="Lien hypertexte" xfId="2370" builtinId="8" hidden="1"/>
    <cellStyle name="Lien hypertexte" xfId="2372" builtinId="8" hidden="1"/>
    <cellStyle name="Lien hypertexte" xfId="2374" builtinId="8" hidden="1"/>
    <cellStyle name="Lien hypertexte" xfId="2376" builtinId="8" hidden="1"/>
    <cellStyle name="Lien hypertexte" xfId="2378" builtinId="8" hidden="1"/>
    <cellStyle name="Lien hypertexte" xfId="2380" builtinId="8" hidden="1"/>
    <cellStyle name="Lien hypertexte" xfId="2382" builtinId="8" hidden="1"/>
    <cellStyle name="Lien hypertexte" xfId="2384" builtinId="8" hidden="1"/>
    <cellStyle name="Lien hypertexte" xfId="2386" builtinId="8" hidden="1"/>
    <cellStyle name="Lien hypertexte" xfId="2388" builtinId="8" hidden="1"/>
    <cellStyle name="Lien hypertexte" xfId="2390" builtinId="8" hidden="1"/>
    <cellStyle name="Lien hypertexte" xfId="2392" builtinId="8" hidden="1"/>
    <cellStyle name="Lien hypertexte" xfId="2394" builtinId="8" hidden="1"/>
    <cellStyle name="Lien hypertexte" xfId="2396" builtinId="8" hidden="1"/>
    <cellStyle name="Lien hypertexte" xfId="2398" builtinId="8" hidden="1"/>
    <cellStyle name="Lien hypertexte" xfId="2400" builtinId="8" hidden="1"/>
    <cellStyle name="Lien hypertexte" xfId="2402" builtinId="8" hidden="1"/>
    <cellStyle name="Lien hypertexte" xfId="2404" builtinId="8" hidden="1"/>
    <cellStyle name="Lien hypertexte" xfId="2406" builtinId="8" hidden="1"/>
    <cellStyle name="Lien hypertexte" xfId="2408" builtinId="8" hidden="1"/>
    <cellStyle name="Lien hypertexte" xfId="2410" builtinId="8" hidden="1"/>
    <cellStyle name="Lien hypertexte" xfId="2412" builtinId="8" hidden="1"/>
    <cellStyle name="Lien hypertexte" xfId="2414" builtinId="8" hidden="1"/>
    <cellStyle name="Lien hypertexte" xfId="2416" builtinId="8" hidden="1"/>
    <cellStyle name="Lien hypertexte" xfId="2418" builtinId="8" hidden="1"/>
    <cellStyle name="Lien hypertexte" xfId="2420" builtinId="8" hidden="1"/>
    <cellStyle name="Lien hypertexte" xfId="2422" builtinId="8" hidden="1"/>
    <cellStyle name="Lien hypertexte" xfId="2424" builtinId="8" hidden="1"/>
    <cellStyle name="Lien hypertexte" xfId="2426" builtinId="8" hidden="1"/>
    <cellStyle name="Lien hypertexte" xfId="2428" builtinId="8" hidden="1"/>
    <cellStyle name="Lien hypertexte" xfId="2430" builtinId="8" hidden="1"/>
    <cellStyle name="Lien hypertexte" xfId="2432" builtinId="8" hidden="1"/>
    <cellStyle name="Lien hypertexte" xfId="2434" builtinId="8" hidden="1"/>
    <cellStyle name="Lien hypertexte" xfId="2436" builtinId="8" hidden="1"/>
    <cellStyle name="Lien hypertexte" xfId="2438" builtinId="8" hidden="1"/>
    <cellStyle name="Lien hypertexte" xfId="2440" builtinId="8" hidden="1"/>
    <cellStyle name="Lien hypertexte" xfId="2442" builtinId="8" hidden="1"/>
    <cellStyle name="Lien hypertexte" xfId="2444" builtinId="8" hidden="1"/>
    <cellStyle name="Lien hypertexte" xfId="2446" builtinId="8" hidden="1"/>
    <cellStyle name="Lien hypertexte" xfId="2448" builtinId="8" hidden="1"/>
    <cellStyle name="Lien hypertexte" xfId="2450" builtinId="8" hidden="1"/>
    <cellStyle name="Lien hypertexte" xfId="2452" builtinId="8" hidden="1"/>
    <cellStyle name="Lien hypertexte" xfId="2454" builtinId="8" hidden="1"/>
    <cellStyle name="Lien hypertexte" xfId="2456" builtinId="8" hidden="1"/>
    <cellStyle name="Lien hypertexte" xfId="2458" builtinId="8" hidden="1"/>
    <cellStyle name="Lien hypertexte" xfId="2460" builtinId="8" hidden="1"/>
    <cellStyle name="Lien hypertexte" xfId="2462" builtinId="8" hidden="1"/>
    <cellStyle name="Lien hypertexte" xfId="2464" builtinId="8" hidden="1"/>
    <cellStyle name="Lien hypertexte" xfId="2466" builtinId="8" hidden="1"/>
    <cellStyle name="Lien hypertexte" xfId="2468" builtinId="8" hidden="1"/>
    <cellStyle name="Lien hypertexte" xfId="2470" builtinId="8" hidden="1"/>
    <cellStyle name="Lien hypertexte" xfId="2472" builtinId="8" hidden="1"/>
    <cellStyle name="Lien hypertexte" xfId="2474" builtinId="8" hidden="1"/>
    <cellStyle name="Lien hypertexte" xfId="2476" builtinId="8" hidden="1"/>
    <cellStyle name="Lien hypertexte" xfId="2478" builtinId="8" hidden="1"/>
    <cellStyle name="Lien hypertexte" xfId="2480" builtinId="8" hidden="1"/>
    <cellStyle name="Lien hypertexte" xfId="2482" builtinId="8" hidden="1"/>
    <cellStyle name="Lien hypertexte" xfId="2484" builtinId="8" hidden="1"/>
    <cellStyle name="Lien hypertexte" xfId="2486" builtinId="8" hidden="1"/>
    <cellStyle name="Lien hypertexte" xfId="2488" builtinId="8" hidden="1"/>
    <cellStyle name="Lien hypertexte" xfId="2490" builtinId="8" hidden="1"/>
    <cellStyle name="Lien hypertexte" xfId="2492" builtinId="8" hidden="1"/>
    <cellStyle name="Lien hypertexte" xfId="2494" builtinId="8" hidden="1"/>
    <cellStyle name="Lien hypertexte" xfId="2496" builtinId="8" hidden="1"/>
    <cellStyle name="Lien hypertexte" xfId="2498" builtinId="8" hidden="1"/>
    <cellStyle name="Lien hypertexte" xfId="2500" builtinId="8" hidden="1"/>
    <cellStyle name="Lien hypertexte" xfId="2502" builtinId="8" hidden="1"/>
    <cellStyle name="Lien hypertexte" xfId="2504" builtinId="8" hidden="1"/>
    <cellStyle name="Lien hypertexte" xfId="2506" builtinId="8" hidden="1"/>
    <cellStyle name="Lien hypertexte" xfId="2508" builtinId="8" hidden="1"/>
    <cellStyle name="Lien hypertexte" xfId="2510" builtinId="8" hidden="1"/>
    <cellStyle name="Lien hypertexte" xfId="2513" builtinId="8" hidden="1"/>
    <cellStyle name="Lien hypertexte" xfId="2515" builtinId="8" hidden="1"/>
    <cellStyle name="Lien hypertexte" xfId="2517" builtinId="8" hidden="1"/>
    <cellStyle name="Lien hypertexte" xfId="2519" builtinId="8" hidden="1"/>
    <cellStyle name="Lien hypertexte" xfId="2521" builtinId="8" hidden="1"/>
    <cellStyle name="Lien hypertexte" xfId="2523" builtinId="8" hidden="1"/>
    <cellStyle name="Lien hypertexte" xfId="2525" builtinId="8" hidden="1"/>
    <cellStyle name="Lien hypertexte" xfId="2527" builtinId="8" hidden="1"/>
    <cellStyle name="Lien hypertexte" xfId="2529" builtinId="8" hidden="1"/>
    <cellStyle name="Lien hypertexte" xfId="2531" builtinId="8" hidden="1"/>
    <cellStyle name="Lien hypertexte" xfId="2533" builtinId="8" hidden="1"/>
    <cellStyle name="Lien hypertexte" xfId="2535" builtinId="8" hidden="1"/>
    <cellStyle name="Lien hypertexte" xfId="2537" builtinId="8" hidden="1"/>
    <cellStyle name="Lien hypertexte" xfId="2539" builtinId="8" hidden="1"/>
    <cellStyle name="Lien hypertexte" xfId="2541" builtinId="8" hidden="1"/>
    <cellStyle name="Lien hypertexte" xfId="2543" builtinId="8" hidden="1"/>
    <cellStyle name="Lien hypertexte" xfId="2545" builtinId="8" hidden="1"/>
    <cellStyle name="Lien hypertexte" xfId="2547" builtinId="8" hidden="1"/>
    <cellStyle name="Lien hypertexte" xfId="2549" builtinId="8" hidden="1"/>
    <cellStyle name="Lien hypertexte" xfId="2551" builtinId="8" hidden="1"/>
    <cellStyle name="Lien hypertexte" xfId="2553" builtinId="8" hidden="1"/>
    <cellStyle name="Lien hypertexte" xfId="2555" builtinId="8" hidden="1"/>
    <cellStyle name="Lien hypertexte" xfId="2557" builtinId="8" hidden="1"/>
    <cellStyle name="Lien hypertexte" xfId="2559" builtinId="8" hidden="1"/>
    <cellStyle name="Lien hypertexte" xfId="2561" builtinId="8" hidden="1"/>
    <cellStyle name="Lien hypertexte" xfId="2563" builtinId="8" hidden="1"/>
    <cellStyle name="Lien hypertexte" xfId="2565" builtinId="8" hidden="1"/>
    <cellStyle name="Lien hypertexte" xfId="2567" builtinId="8" hidden="1"/>
    <cellStyle name="Lien hypertexte" xfId="2569" builtinId="8" hidden="1"/>
    <cellStyle name="Lien hypertexte" xfId="2571" builtinId="8" hidden="1"/>
    <cellStyle name="Lien hypertexte" xfId="2573" builtinId="8" hidden="1"/>
    <cellStyle name="Lien hypertexte" xfId="2575" builtinId="8" hidden="1"/>
    <cellStyle name="Lien hypertexte" xfId="2577" builtinId="8" hidden="1"/>
    <cellStyle name="Lien hypertexte" xfId="2579" builtinId="8" hidden="1"/>
    <cellStyle name="Lien hypertexte" xfId="2581" builtinId="8" hidden="1"/>
    <cellStyle name="Lien hypertexte" xfId="2583" builtinId="8" hidden="1"/>
    <cellStyle name="Lien hypertexte" xfId="2585" builtinId="8" hidden="1"/>
    <cellStyle name="Lien hypertexte" xfId="2587" builtinId="8" hidden="1"/>
    <cellStyle name="Lien hypertexte" xfId="2589" builtinId="8" hidden="1"/>
    <cellStyle name="Lien hypertexte" xfId="2591" builtinId="8" hidden="1"/>
    <cellStyle name="Lien hypertexte" xfId="2593" builtinId="8" hidden="1"/>
    <cellStyle name="Lien hypertexte" xfId="2595" builtinId="8" hidden="1"/>
    <cellStyle name="Lien hypertexte" xfId="2597" builtinId="8" hidden="1"/>
    <cellStyle name="Lien hypertexte" xfId="2599" builtinId="8" hidden="1"/>
    <cellStyle name="Lien hypertexte" xfId="2601" builtinId="8" hidden="1"/>
    <cellStyle name="Lien hypertexte" xfId="2603" builtinId="8" hidden="1"/>
    <cellStyle name="Lien hypertexte" xfId="2605" builtinId="8" hidden="1"/>
    <cellStyle name="Lien hypertexte" xfId="2607" builtinId="8" hidden="1"/>
    <cellStyle name="Lien hypertexte" xfId="2609" builtinId="8" hidden="1"/>
    <cellStyle name="Lien hypertexte" xfId="2611" builtinId="8" hidden="1"/>
    <cellStyle name="Lien hypertexte" xfId="2613" builtinId="8" hidden="1"/>
    <cellStyle name="Lien hypertexte" xfId="2615" builtinId="8" hidden="1"/>
    <cellStyle name="Lien hypertexte" xfId="2617" builtinId="8" hidden="1"/>
    <cellStyle name="Lien hypertexte" xfId="2619" builtinId="8" hidden="1"/>
    <cellStyle name="Lien hypertexte" xfId="2621" builtinId="8" hidden="1"/>
    <cellStyle name="Lien hypertexte" xfId="2623" builtinId="8" hidden="1"/>
    <cellStyle name="Lien hypertexte" xfId="2625" builtinId="8" hidden="1"/>
    <cellStyle name="Lien hypertexte" xfId="2627" builtinId="8" hidden="1"/>
    <cellStyle name="Lien hypertexte" xfId="2629" builtinId="8" hidden="1"/>
    <cellStyle name="Lien hypertexte" xfId="2631" builtinId="8" hidden="1"/>
    <cellStyle name="Lien hypertexte" xfId="2633" builtinId="8" hidden="1"/>
    <cellStyle name="Lien hypertexte" xfId="2635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Lien hypertexte visité" xfId="201" builtinId="9" hidden="1"/>
    <cellStyle name="Lien hypertexte visité" xfId="203" builtinId="9" hidden="1"/>
    <cellStyle name="Lien hypertexte visité" xfId="205" builtinId="9" hidden="1"/>
    <cellStyle name="Lien hypertexte visité" xfId="207" builtinId="9" hidden="1"/>
    <cellStyle name="Lien hypertexte visité" xfId="209" builtinId="9" hidden="1"/>
    <cellStyle name="Lien hypertexte visité" xfId="211" builtinId="9" hidden="1"/>
    <cellStyle name="Lien hypertexte visité" xfId="213" builtinId="9" hidden="1"/>
    <cellStyle name="Lien hypertexte visité" xfId="215" builtinId="9" hidden="1"/>
    <cellStyle name="Lien hypertexte visité" xfId="217" builtinId="9" hidden="1"/>
    <cellStyle name="Lien hypertexte visité" xfId="219" builtinId="9" hidden="1"/>
    <cellStyle name="Lien hypertexte visité" xfId="221" builtinId="9" hidden="1"/>
    <cellStyle name="Lien hypertexte visité" xfId="223" builtinId="9" hidden="1"/>
    <cellStyle name="Lien hypertexte visité" xfId="225" builtinId="9" hidden="1"/>
    <cellStyle name="Lien hypertexte visité" xfId="227" builtinId="9" hidden="1"/>
    <cellStyle name="Lien hypertexte visité" xfId="229" builtinId="9" hidden="1"/>
    <cellStyle name="Lien hypertexte visité" xfId="231" builtinId="9" hidden="1"/>
    <cellStyle name="Lien hypertexte visité" xfId="233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1" builtinId="9" hidden="1"/>
    <cellStyle name="Lien hypertexte visité" xfId="243" builtinId="9" hidden="1"/>
    <cellStyle name="Lien hypertexte visité" xfId="245" builtinId="9" hidden="1"/>
    <cellStyle name="Lien hypertexte visité" xfId="247" builtinId="9" hidden="1"/>
    <cellStyle name="Lien hypertexte visité" xfId="249" builtinId="9" hidden="1"/>
    <cellStyle name="Lien hypertexte visité" xfId="251" builtinId="9" hidden="1"/>
    <cellStyle name="Lien hypertexte visité" xfId="253" builtinId="9" hidden="1"/>
    <cellStyle name="Lien hypertexte visité" xfId="255" builtinId="9" hidden="1"/>
    <cellStyle name="Lien hypertexte visité" xfId="257" builtinId="9" hidden="1"/>
    <cellStyle name="Lien hypertexte visité" xfId="259" builtinId="9" hidden="1"/>
    <cellStyle name="Lien hypertexte visité" xfId="261" builtinId="9" hidden="1"/>
    <cellStyle name="Lien hypertexte visité" xfId="263" builtinId="9" hidden="1"/>
    <cellStyle name="Lien hypertexte visité" xfId="265" builtinId="9" hidden="1"/>
    <cellStyle name="Lien hypertexte visité" xfId="267" builtinId="9" hidden="1"/>
    <cellStyle name="Lien hypertexte visité" xfId="269" builtinId="9" hidden="1"/>
    <cellStyle name="Lien hypertexte visité" xfId="271" builtinId="9" hidden="1"/>
    <cellStyle name="Lien hypertexte visité" xfId="273" builtinId="9" hidden="1"/>
    <cellStyle name="Lien hypertexte visité" xfId="275" builtinId="9" hidden="1"/>
    <cellStyle name="Lien hypertexte visité" xfId="277" builtinId="9" hidden="1"/>
    <cellStyle name="Lien hypertexte visité" xfId="279" builtinId="9" hidden="1"/>
    <cellStyle name="Lien hypertexte visité" xfId="281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89" builtinId="9" hidden="1"/>
    <cellStyle name="Lien hypertexte visité" xfId="291" builtinId="9" hidden="1"/>
    <cellStyle name="Lien hypertexte visité" xfId="293" builtinId="9" hidden="1"/>
    <cellStyle name="Lien hypertexte visité" xfId="295" builtinId="9" hidden="1"/>
    <cellStyle name="Lien hypertexte visité" xfId="297" builtinId="9" hidden="1"/>
    <cellStyle name="Lien hypertexte visité" xfId="299" builtinId="9" hidden="1"/>
    <cellStyle name="Lien hypertexte visité" xfId="301" builtinId="9" hidden="1"/>
    <cellStyle name="Lien hypertexte visité" xfId="303" builtinId="9" hidden="1"/>
    <cellStyle name="Lien hypertexte visité" xfId="305" builtinId="9" hidden="1"/>
    <cellStyle name="Lien hypertexte visité" xfId="307" builtinId="9" hidden="1"/>
    <cellStyle name="Lien hypertexte visité" xfId="309" builtinId="9" hidden="1"/>
    <cellStyle name="Lien hypertexte visité" xfId="311" builtinId="9" hidden="1"/>
    <cellStyle name="Lien hypertexte visité" xfId="313" builtinId="9" hidden="1"/>
    <cellStyle name="Lien hypertexte visité" xfId="315" builtinId="9" hidden="1"/>
    <cellStyle name="Lien hypertexte visité" xfId="317" builtinId="9" hidden="1"/>
    <cellStyle name="Lien hypertexte visité" xfId="319" builtinId="9" hidden="1"/>
    <cellStyle name="Lien hypertexte visité" xfId="321" builtinId="9" hidden="1"/>
    <cellStyle name="Lien hypertexte visité" xfId="323" builtinId="9" hidden="1"/>
    <cellStyle name="Lien hypertexte visité" xfId="325" builtinId="9" hidden="1"/>
    <cellStyle name="Lien hypertexte visité" xfId="327" builtinId="9" hidden="1"/>
    <cellStyle name="Lien hypertexte visité" xfId="329" builtinId="9" hidden="1"/>
    <cellStyle name="Lien hypertexte visité" xfId="331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39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7" builtinId="9" hidden="1"/>
    <cellStyle name="Lien hypertexte visité" xfId="349" builtinId="9" hidden="1"/>
    <cellStyle name="Lien hypertexte visité" xfId="351" builtinId="9" hidden="1"/>
    <cellStyle name="Lien hypertexte visité" xfId="353" builtinId="9" hidden="1"/>
    <cellStyle name="Lien hypertexte visité" xfId="355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3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77" builtinId="9" hidden="1"/>
    <cellStyle name="Lien hypertexte visité" xfId="379" builtinId="9" hidden="1"/>
    <cellStyle name="Lien hypertexte visité" xfId="381" builtinId="9" hidden="1"/>
    <cellStyle name="Lien hypertexte visité" xfId="383" builtinId="9" hidden="1"/>
    <cellStyle name="Lien hypertexte visité" xfId="385" builtinId="9" hidden="1"/>
    <cellStyle name="Lien hypertexte visité" xfId="387" builtinId="9" hidden="1"/>
    <cellStyle name="Lien hypertexte visité" xfId="389" builtinId="9" hidden="1"/>
    <cellStyle name="Lien hypertexte visité" xfId="391" builtinId="9" hidden="1"/>
    <cellStyle name="Lien hypertexte visité" xfId="393" builtinId="9" hidden="1"/>
    <cellStyle name="Lien hypertexte visité" xfId="395" builtinId="9" hidden="1"/>
    <cellStyle name="Lien hypertexte visité" xfId="397" builtinId="9" hidden="1"/>
    <cellStyle name="Lien hypertexte visité" xfId="399" builtinId="9" hidden="1"/>
    <cellStyle name="Lien hypertexte visité" xfId="401" builtinId="9" hidden="1"/>
    <cellStyle name="Lien hypertexte visité" xfId="403" builtinId="9" hidden="1"/>
    <cellStyle name="Lien hypertexte visité" xfId="405" builtinId="9" hidden="1"/>
    <cellStyle name="Lien hypertexte visité" xfId="407" builtinId="9" hidden="1"/>
    <cellStyle name="Lien hypertexte visité" xfId="409" builtinId="9" hidden="1"/>
    <cellStyle name="Lien hypertexte visité" xfId="411" builtinId="9" hidden="1"/>
    <cellStyle name="Lien hypertexte visité" xfId="413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70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7" builtinId="9" hidden="1"/>
    <cellStyle name="Lien hypertexte visité" xfId="839" builtinId="9" hidden="1"/>
    <cellStyle name="Lien hypertexte visité" xfId="841" builtinId="9" hidden="1"/>
    <cellStyle name="Lien hypertexte visité" xfId="843" builtinId="9" hidden="1"/>
    <cellStyle name="Lien hypertexte visité" xfId="845" builtinId="9" hidden="1"/>
    <cellStyle name="Lien hypertexte visité" xfId="847" builtinId="9" hidden="1"/>
    <cellStyle name="Lien hypertexte visité" xfId="849" builtinId="9" hidden="1"/>
    <cellStyle name="Lien hypertexte visité" xfId="851" builtinId="9" hidden="1"/>
    <cellStyle name="Lien hypertexte visité" xfId="853" builtinId="9" hidden="1"/>
    <cellStyle name="Lien hypertexte visité" xfId="855" builtinId="9" hidden="1"/>
    <cellStyle name="Lien hypertexte visité" xfId="857" builtinId="9" hidden="1"/>
    <cellStyle name="Lien hypertexte visité" xfId="859" builtinId="9" hidden="1"/>
    <cellStyle name="Lien hypertexte visité" xfId="861" builtinId="9" hidden="1"/>
    <cellStyle name="Lien hypertexte visité" xfId="863" builtinId="9" hidden="1"/>
    <cellStyle name="Lien hypertexte visité" xfId="865" builtinId="9" hidden="1"/>
    <cellStyle name="Lien hypertexte visité" xfId="867" builtinId="9" hidden="1"/>
    <cellStyle name="Lien hypertexte visité" xfId="869" builtinId="9" hidden="1"/>
    <cellStyle name="Lien hypertexte visité" xfId="871" builtinId="9" hidden="1"/>
    <cellStyle name="Lien hypertexte visité" xfId="873" builtinId="9" hidden="1"/>
    <cellStyle name="Lien hypertexte visité" xfId="875" builtinId="9" hidden="1"/>
    <cellStyle name="Lien hypertexte visité" xfId="877" builtinId="9" hidden="1"/>
    <cellStyle name="Lien hypertexte visité" xfId="879" builtinId="9" hidden="1"/>
    <cellStyle name="Lien hypertexte visité" xfId="881" builtinId="9" hidden="1"/>
    <cellStyle name="Lien hypertexte visité" xfId="883" builtinId="9" hidden="1"/>
    <cellStyle name="Lien hypertexte visité" xfId="885" builtinId="9" hidden="1"/>
    <cellStyle name="Lien hypertexte visité" xfId="887" builtinId="9" hidden="1"/>
    <cellStyle name="Lien hypertexte visité" xfId="889" builtinId="9" hidden="1"/>
    <cellStyle name="Lien hypertexte visité" xfId="891" builtinId="9" hidden="1"/>
    <cellStyle name="Lien hypertexte visité" xfId="893" builtinId="9" hidden="1"/>
    <cellStyle name="Lien hypertexte visité" xfId="895" builtinId="9" hidden="1"/>
    <cellStyle name="Lien hypertexte visité" xfId="897" builtinId="9" hidden="1"/>
    <cellStyle name="Lien hypertexte visité" xfId="899" builtinId="9" hidden="1"/>
    <cellStyle name="Lien hypertexte visité" xfId="901" builtinId="9" hidden="1"/>
    <cellStyle name="Lien hypertexte visité" xfId="903" builtinId="9" hidden="1"/>
    <cellStyle name="Lien hypertexte visité" xfId="905" builtinId="9" hidden="1"/>
    <cellStyle name="Lien hypertexte visité" xfId="907" builtinId="9" hidden="1"/>
    <cellStyle name="Lien hypertexte visité" xfId="909" builtinId="9" hidden="1"/>
    <cellStyle name="Lien hypertexte visité" xfId="911" builtinId="9" hidden="1"/>
    <cellStyle name="Lien hypertexte visité" xfId="913" builtinId="9" hidden="1"/>
    <cellStyle name="Lien hypertexte visité" xfId="915" builtinId="9" hidden="1"/>
    <cellStyle name="Lien hypertexte visité" xfId="917" builtinId="9" hidden="1"/>
    <cellStyle name="Lien hypertexte visité" xfId="919" builtinId="9" hidden="1"/>
    <cellStyle name="Lien hypertexte visité" xfId="921" builtinId="9" hidden="1"/>
    <cellStyle name="Lien hypertexte visité" xfId="923" builtinId="9" hidden="1"/>
    <cellStyle name="Lien hypertexte visité" xfId="925" builtinId="9" hidden="1"/>
    <cellStyle name="Lien hypertexte visité" xfId="927" builtinId="9" hidden="1"/>
    <cellStyle name="Lien hypertexte visité" xfId="929" builtinId="9" hidden="1"/>
    <cellStyle name="Lien hypertexte visité" xfId="931" builtinId="9" hidden="1"/>
    <cellStyle name="Lien hypertexte visité" xfId="933" builtinId="9" hidden="1"/>
    <cellStyle name="Lien hypertexte visité" xfId="935" builtinId="9" hidden="1"/>
    <cellStyle name="Lien hypertexte visité" xfId="937" builtinId="9" hidden="1"/>
    <cellStyle name="Lien hypertexte visité" xfId="939" builtinId="9" hidden="1"/>
    <cellStyle name="Lien hypertexte visité" xfId="941" builtinId="9" hidden="1"/>
    <cellStyle name="Lien hypertexte visité" xfId="943" builtinId="9" hidden="1"/>
    <cellStyle name="Lien hypertexte visité" xfId="945" builtinId="9" hidden="1"/>
    <cellStyle name="Lien hypertexte visité" xfId="947" builtinId="9" hidden="1"/>
    <cellStyle name="Lien hypertexte visité" xfId="949" builtinId="9" hidden="1"/>
    <cellStyle name="Lien hypertexte visité" xfId="951" builtinId="9" hidden="1"/>
    <cellStyle name="Lien hypertexte visité" xfId="953" builtinId="9" hidden="1"/>
    <cellStyle name="Lien hypertexte visité" xfId="955" builtinId="9" hidden="1"/>
    <cellStyle name="Lien hypertexte visité" xfId="957" builtinId="9" hidden="1"/>
    <cellStyle name="Lien hypertexte visité" xfId="959" builtinId="9" hidden="1"/>
    <cellStyle name="Lien hypertexte visité" xfId="961" builtinId="9" hidden="1"/>
    <cellStyle name="Lien hypertexte visité" xfId="963" builtinId="9" hidden="1"/>
    <cellStyle name="Lien hypertexte visité" xfId="965" builtinId="9" hidden="1"/>
    <cellStyle name="Lien hypertexte visité" xfId="967" builtinId="9" hidden="1"/>
    <cellStyle name="Lien hypertexte visité" xfId="969" builtinId="9" hidden="1"/>
    <cellStyle name="Lien hypertexte visité" xfId="971" builtinId="9" hidden="1"/>
    <cellStyle name="Lien hypertexte visité" xfId="973" builtinId="9" hidden="1"/>
    <cellStyle name="Lien hypertexte visité" xfId="975" builtinId="9" hidden="1"/>
    <cellStyle name="Lien hypertexte visité" xfId="977" builtinId="9" hidden="1"/>
    <cellStyle name="Lien hypertexte visité" xfId="979" builtinId="9" hidden="1"/>
    <cellStyle name="Lien hypertexte visité" xfId="981" builtinId="9" hidden="1"/>
    <cellStyle name="Lien hypertexte visité" xfId="983" builtinId="9" hidden="1"/>
    <cellStyle name="Lien hypertexte visité" xfId="985" builtinId="9" hidden="1"/>
    <cellStyle name="Lien hypertexte visité" xfId="987" builtinId="9" hidden="1"/>
    <cellStyle name="Lien hypertexte visité" xfId="989" builtinId="9" hidden="1"/>
    <cellStyle name="Lien hypertexte visité" xfId="991" builtinId="9" hidden="1"/>
    <cellStyle name="Lien hypertexte visité" xfId="993" builtinId="9" hidden="1"/>
    <cellStyle name="Lien hypertexte visité" xfId="995" builtinId="9" hidden="1"/>
    <cellStyle name="Lien hypertexte visité" xfId="997" builtinId="9" hidden="1"/>
    <cellStyle name="Lien hypertexte visité" xfId="999" builtinId="9" hidden="1"/>
    <cellStyle name="Lien hypertexte visité" xfId="1001" builtinId="9" hidden="1"/>
    <cellStyle name="Lien hypertexte visité" xfId="1003" builtinId="9" hidden="1"/>
    <cellStyle name="Lien hypertexte visité" xfId="1005" builtinId="9" hidden="1"/>
    <cellStyle name="Lien hypertexte visité" xfId="1007" builtinId="9" hidden="1"/>
    <cellStyle name="Lien hypertexte visité" xfId="1009" builtinId="9" hidden="1"/>
    <cellStyle name="Lien hypertexte visité" xfId="1011" builtinId="9" hidden="1"/>
    <cellStyle name="Lien hypertexte visité" xfId="1013" builtinId="9" hidden="1"/>
    <cellStyle name="Lien hypertexte visité" xfId="1015" builtinId="9" hidden="1"/>
    <cellStyle name="Lien hypertexte visité" xfId="1017" builtinId="9" hidden="1"/>
    <cellStyle name="Lien hypertexte visité" xfId="1019" builtinId="9" hidden="1"/>
    <cellStyle name="Lien hypertexte visité" xfId="1021" builtinId="9" hidden="1"/>
    <cellStyle name="Lien hypertexte visité" xfId="1023" builtinId="9" hidden="1"/>
    <cellStyle name="Lien hypertexte visité" xfId="1025" builtinId="9" hidden="1"/>
    <cellStyle name="Lien hypertexte visité" xfId="1027" builtinId="9" hidden="1"/>
    <cellStyle name="Lien hypertexte visité" xfId="1029" builtinId="9" hidden="1"/>
    <cellStyle name="Lien hypertexte visité" xfId="1031" builtinId="9" hidden="1"/>
    <cellStyle name="Lien hypertexte visité" xfId="1033" builtinId="9" hidden="1"/>
    <cellStyle name="Lien hypertexte visité" xfId="1035" builtinId="9" hidden="1"/>
    <cellStyle name="Lien hypertexte visité" xfId="1037" builtinId="9" hidden="1"/>
    <cellStyle name="Lien hypertexte visité" xfId="1039" builtinId="9" hidden="1"/>
    <cellStyle name="Lien hypertexte visité" xfId="1041" builtinId="9" hidden="1"/>
    <cellStyle name="Lien hypertexte visité" xfId="1043" builtinId="9" hidden="1"/>
    <cellStyle name="Lien hypertexte visité" xfId="1045" builtinId="9" hidden="1"/>
    <cellStyle name="Lien hypertexte visité" xfId="1047" builtinId="9" hidden="1"/>
    <cellStyle name="Lien hypertexte visité" xfId="1049" builtinId="9" hidden="1"/>
    <cellStyle name="Lien hypertexte visité" xfId="1051" builtinId="9" hidden="1"/>
    <cellStyle name="Lien hypertexte visité" xfId="1053" builtinId="9" hidden="1"/>
    <cellStyle name="Lien hypertexte visité" xfId="1055" builtinId="9" hidden="1"/>
    <cellStyle name="Lien hypertexte visité" xfId="1057" builtinId="9" hidden="1"/>
    <cellStyle name="Lien hypertexte visité" xfId="1059" builtinId="9" hidden="1"/>
    <cellStyle name="Lien hypertexte visité" xfId="1061" builtinId="9" hidden="1"/>
    <cellStyle name="Lien hypertexte visité" xfId="1063" builtinId="9" hidden="1"/>
    <cellStyle name="Lien hypertexte visité" xfId="1065" builtinId="9" hidden="1"/>
    <cellStyle name="Lien hypertexte visité" xfId="1067" builtinId="9" hidden="1"/>
    <cellStyle name="Lien hypertexte visité" xfId="1069" builtinId="9" hidden="1"/>
    <cellStyle name="Lien hypertexte visité" xfId="1071" builtinId="9" hidden="1"/>
    <cellStyle name="Lien hypertexte visité" xfId="1073" builtinId="9" hidden="1"/>
    <cellStyle name="Lien hypertexte visité" xfId="1075" builtinId="9" hidden="1"/>
    <cellStyle name="Lien hypertexte visité" xfId="1077" builtinId="9" hidden="1"/>
    <cellStyle name="Lien hypertexte visité" xfId="1079" builtinId="9" hidden="1"/>
    <cellStyle name="Lien hypertexte visité" xfId="1081" builtinId="9" hidden="1"/>
    <cellStyle name="Lien hypertexte visité" xfId="1083" builtinId="9" hidden="1"/>
    <cellStyle name="Lien hypertexte visité" xfId="1085" builtinId="9" hidden="1"/>
    <cellStyle name="Lien hypertexte visité" xfId="1087" builtinId="9" hidden="1"/>
    <cellStyle name="Lien hypertexte visité" xfId="1089" builtinId="9" hidden="1"/>
    <cellStyle name="Lien hypertexte visité" xfId="1091" builtinId="9" hidden="1"/>
    <cellStyle name="Lien hypertexte visité" xfId="1093" builtinId="9" hidden="1"/>
    <cellStyle name="Lien hypertexte visité" xfId="1095" builtinId="9" hidden="1"/>
    <cellStyle name="Lien hypertexte visité" xfId="1097" builtinId="9" hidden="1"/>
    <cellStyle name="Lien hypertexte visité" xfId="1099" builtinId="9" hidden="1"/>
    <cellStyle name="Lien hypertexte visité" xfId="1101" builtinId="9" hidden="1"/>
    <cellStyle name="Lien hypertexte visité" xfId="1103" builtinId="9" hidden="1"/>
    <cellStyle name="Lien hypertexte visité" xfId="1105" builtinId="9" hidden="1"/>
    <cellStyle name="Lien hypertexte visité" xfId="1107" builtinId="9" hidden="1"/>
    <cellStyle name="Lien hypertexte visité" xfId="1109" builtinId="9" hidden="1"/>
    <cellStyle name="Lien hypertexte visité" xfId="1111" builtinId="9" hidden="1"/>
    <cellStyle name="Lien hypertexte visité" xfId="1113" builtinId="9" hidden="1"/>
    <cellStyle name="Lien hypertexte visité" xfId="1115" builtinId="9" hidden="1"/>
    <cellStyle name="Lien hypertexte visité" xfId="1117" builtinId="9" hidden="1"/>
    <cellStyle name="Lien hypertexte visité" xfId="1119" builtinId="9" hidden="1"/>
    <cellStyle name="Lien hypertexte visité" xfId="1121" builtinId="9" hidden="1"/>
    <cellStyle name="Lien hypertexte visité" xfId="1123" builtinId="9" hidden="1"/>
    <cellStyle name="Lien hypertexte visité" xfId="1125" builtinId="9" hidden="1"/>
    <cellStyle name="Lien hypertexte visité" xfId="1127" builtinId="9" hidden="1"/>
    <cellStyle name="Lien hypertexte visité" xfId="1129" builtinId="9" hidden="1"/>
    <cellStyle name="Lien hypertexte visité" xfId="1131" builtinId="9" hidden="1"/>
    <cellStyle name="Lien hypertexte visité" xfId="1133" builtinId="9" hidden="1"/>
    <cellStyle name="Lien hypertexte visité" xfId="1135" builtinId="9" hidden="1"/>
    <cellStyle name="Lien hypertexte visité" xfId="1137" builtinId="9" hidden="1"/>
    <cellStyle name="Lien hypertexte visité" xfId="1139" builtinId="9" hidden="1"/>
    <cellStyle name="Lien hypertexte visité" xfId="1141" builtinId="9" hidden="1"/>
    <cellStyle name="Lien hypertexte visité" xfId="1143" builtinId="9" hidden="1"/>
    <cellStyle name="Lien hypertexte visité" xfId="1145" builtinId="9" hidden="1"/>
    <cellStyle name="Lien hypertexte visité" xfId="1147" builtinId="9" hidden="1"/>
    <cellStyle name="Lien hypertexte visité" xfId="1149" builtinId="9" hidden="1"/>
    <cellStyle name="Lien hypertexte visité" xfId="1151" builtinId="9" hidden="1"/>
    <cellStyle name="Lien hypertexte visité" xfId="1153" builtinId="9" hidden="1"/>
    <cellStyle name="Lien hypertexte visité" xfId="1155" builtinId="9" hidden="1"/>
    <cellStyle name="Lien hypertexte visité" xfId="1157" builtinId="9" hidden="1"/>
    <cellStyle name="Lien hypertexte visité" xfId="1159" builtinId="9" hidden="1"/>
    <cellStyle name="Lien hypertexte visité" xfId="1161" builtinId="9" hidden="1"/>
    <cellStyle name="Lien hypertexte visité" xfId="1163" builtinId="9" hidden="1"/>
    <cellStyle name="Lien hypertexte visité" xfId="1165" builtinId="9" hidden="1"/>
    <cellStyle name="Lien hypertexte visité" xfId="1167" builtinId="9" hidden="1"/>
    <cellStyle name="Lien hypertexte visité" xfId="1169" builtinId="9" hidden="1"/>
    <cellStyle name="Lien hypertexte visité" xfId="1171" builtinId="9" hidden="1"/>
    <cellStyle name="Lien hypertexte visité" xfId="1173" builtinId="9" hidden="1"/>
    <cellStyle name="Lien hypertexte visité" xfId="1175" builtinId="9" hidden="1"/>
    <cellStyle name="Lien hypertexte visité" xfId="1177" builtinId="9" hidden="1"/>
    <cellStyle name="Lien hypertexte visité" xfId="1179" builtinId="9" hidden="1"/>
    <cellStyle name="Lien hypertexte visité" xfId="1181" builtinId="9" hidden="1"/>
    <cellStyle name="Lien hypertexte visité" xfId="1183" builtinId="9" hidden="1"/>
    <cellStyle name="Lien hypertexte visité" xfId="1185" builtinId="9" hidden="1"/>
    <cellStyle name="Lien hypertexte visité" xfId="1187" builtinId="9" hidden="1"/>
    <cellStyle name="Lien hypertexte visité" xfId="1189" builtinId="9" hidden="1"/>
    <cellStyle name="Lien hypertexte visité" xfId="1191" builtinId="9" hidden="1"/>
    <cellStyle name="Lien hypertexte visité" xfId="1193" builtinId="9" hidden="1"/>
    <cellStyle name="Lien hypertexte visité" xfId="1195" builtinId="9" hidden="1"/>
    <cellStyle name="Lien hypertexte visité" xfId="1197" builtinId="9" hidden="1"/>
    <cellStyle name="Lien hypertexte visité" xfId="1199" builtinId="9" hidden="1"/>
    <cellStyle name="Lien hypertexte visité" xfId="1201" builtinId="9" hidden="1"/>
    <cellStyle name="Lien hypertexte visité" xfId="1203" builtinId="9" hidden="1"/>
    <cellStyle name="Lien hypertexte visité" xfId="1205" builtinId="9" hidden="1"/>
    <cellStyle name="Lien hypertexte visité" xfId="1207" builtinId="9" hidden="1"/>
    <cellStyle name="Lien hypertexte visité" xfId="1209" builtinId="9" hidden="1"/>
    <cellStyle name="Lien hypertexte visité" xfId="1211" builtinId="9" hidden="1"/>
    <cellStyle name="Lien hypertexte visité" xfId="1213" builtinId="9" hidden="1"/>
    <cellStyle name="Lien hypertexte visité" xfId="1215" builtinId="9" hidden="1"/>
    <cellStyle name="Lien hypertexte visité" xfId="1217" builtinId="9" hidden="1"/>
    <cellStyle name="Lien hypertexte visité" xfId="1219" builtinId="9" hidden="1"/>
    <cellStyle name="Lien hypertexte visité" xfId="1221" builtinId="9" hidden="1"/>
    <cellStyle name="Lien hypertexte visité" xfId="1223" builtinId="9" hidden="1"/>
    <cellStyle name="Lien hypertexte visité" xfId="1225" builtinId="9" hidden="1"/>
    <cellStyle name="Lien hypertexte visité" xfId="1227" builtinId="9" hidden="1"/>
    <cellStyle name="Lien hypertexte visité" xfId="1229" builtinId="9" hidden="1"/>
    <cellStyle name="Lien hypertexte visité" xfId="1231" builtinId="9" hidden="1"/>
    <cellStyle name="Lien hypertexte visité" xfId="1233" builtinId="9" hidden="1"/>
    <cellStyle name="Lien hypertexte visité" xfId="1235" builtinId="9" hidden="1"/>
    <cellStyle name="Lien hypertexte visité" xfId="1237" builtinId="9" hidden="1"/>
    <cellStyle name="Lien hypertexte visité" xfId="1239" builtinId="9" hidden="1"/>
    <cellStyle name="Lien hypertexte visité" xfId="1241" builtinId="9" hidden="1"/>
    <cellStyle name="Lien hypertexte visité" xfId="1243" builtinId="9" hidden="1"/>
    <cellStyle name="Lien hypertexte visité" xfId="1245" builtinId="9" hidden="1"/>
    <cellStyle name="Lien hypertexte visité" xfId="1247" builtinId="9" hidden="1"/>
    <cellStyle name="Lien hypertexte visité" xfId="1249" builtinId="9" hidden="1"/>
    <cellStyle name="Lien hypertexte visité" xfId="1251" builtinId="9" hidden="1"/>
    <cellStyle name="Lien hypertexte visité" xfId="1253" builtinId="9" hidden="1"/>
    <cellStyle name="Lien hypertexte visité" xfId="1255" builtinId="9" hidden="1"/>
    <cellStyle name="Lien hypertexte visité" xfId="1257" builtinId="9" hidden="1"/>
    <cellStyle name="Lien hypertexte visité" xfId="1259" builtinId="9" hidden="1"/>
    <cellStyle name="Lien hypertexte visité" xfId="1261" builtinId="9" hidden="1"/>
    <cellStyle name="Lien hypertexte visité" xfId="1263" builtinId="9" hidden="1"/>
    <cellStyle name="Lien hypertexte visité" xfId="1265" builtinId="9" hidden="1"/>
    <cellStyle name="Lien hypertexte visité" xfId="1267" builtinId="9" hidden="1"/>
    <cellStyle name="Lien hypertexte visité" xfId="1269" builtinId="9" hidden="1"/>
    <cellStyle name="Lien hypertexte visité" xfId="1271" builtinId="9" hidden="1"/>
    <cellStyle name="Lien hypertexte visité" xfId="1273" builtinId="9" hidden="1"/>
    <cellStyle name="Lien hypertexte visité" xfId="1275" builtinId="9" hidden="1"/>
    <cellStyle name="Lien hypertexte visité" xfId="1277" builtinId="9" hidden="1"/>
    <cellStyle name="Lien hypertexte visité" xfId="1279" builtinId="9" hidden="1"/>
    <cellStyle name="Lien hypertexte visité" xfId="1281" builtinId="9" hidden="1"/>
    <cellStyle name="Lien hypertexte visité" xfId="1283" builtinId="9" hidden="1"/>
    <cellStyle name="Lien hypertexte visité" xfId="1285" builtinId="9" hidden="1"/>
    <cellStyle name="Lien hypertexte visité" xfId="1287" builtinId="9" hidden="1"/>
    <cellStyle name="Lien hypertexte visité" xfId="1289" builtinId="9" hidden="1"/>
    <cellStyle name="Lien hypertexte visité" xfId="1291" builtinId="9" hidden="1"/>
    <cellStyle name="Lien hypertexte visité" xfId="1293" builtinId="9" hidden="1"/>
    <cellStyle name="Lien hypertexte visité" xfId="1295" builtinId="9" hidden="1"/>
    <cellStyle name="Lien hypertexte visité" xfId="1297" builtinId="9" hidden="1"/>
    <cellStyle name="Lien hypertexte visité" xfId="1299" builtinId="9" hidden="1"/>
    <cellStyle name="Lien hypertexte visité" xfId="1301" builtinId="9" hidden="1"/>
    <cellStyle name="Lien hypertexte visité" xfId="1303" builtinId="9" hidden="1"/>
    <cellStyle name="Lien hypertexte visité" xfId="1305" builtinId="9" hidden="1"/>
    <cellStyle name="Lien hypertexte visité" xfId="1307" builtinId="9" hidden="1"/>
    <cellStyle name="Lien hypertexte visité" xfId="1309" builtinId="9" hidden="1"/>
    <cellStyle name="Lien hypertexte visité" xfId="1311" builtinId="9" hidden="1"/>
    <cellStyle name="Lien hypertexte visité" xfId="1313" builtinId="9" hidden="1"/>
    <cellStyle name="Lien hypertexte visité" xfId="1315" builtinId="9" hidden="1"/>
    <cellStyle name="Lien hypertexte visité" xfId="1317" builtinId="9" hidden="1"/>
    <cellStyle name="Lien hypertexte visité" xfId="1319" builtinId="9" hidden="1"/>
    <cellStyle name="Lien hypertexte visité" xfId="1321" builtinId="9" hidden="1"/>
    <cellStyle name="Lien hypertexte visité" xfId="1323" builtinId="9" hidden="1"/>
    <cellStyle name="Lien hypertexte visité" xfId="1325" builtinId="9" hidden="1"/>
    <cellStyle name="Lien hypertexte visité" xfId="1327" builtinId="9" hidden="1"/>
    <cellStyle name="Lien hypertexte visité" xfId="1329" builtinId="9" hidden="1"/>
    <cellStyle name="Lien hypertexte visité" xfId="1332" builtinId="9" hidden="1"/>
    <cellStyle name="Lien hypertexte visité" xfId="1334" builtinId="9" hidden="1"/>
    <cellStyle name="Lien hypertexte visité" xfId="1336" builtinId="9" hidden="1"/>
    <cellStyle name="Lien hypertexte visité" xfId="1338" builtinId="9" hidden="1"/>
    <cellStyle name="Lien hypertexte visité" xfId="1340" builtinId="9" hidden="1"/>
    <cellStyle name="Lien hypertexte visité" xfId="1342" builtinId="9" hidden="1"/>
    <cellStyle name="Lien hypertexte visité" xfId="1344" builtinId="9" hidden="1"/>
    <cellStyle name="Lien hypertexte visité" xfId="1346" builtinId="9" hidden="1"/>
    <cellStyle name="Lien hypertexte visité" xfId="1348" builtinId="9" hidden="1"/>
    <cellStyle name="Lien hypertexte visité" xfId="1350" builtinId="9" hidden="1"/>
    <cellStyle name="Lien hypertexte visité" xfId="1352" builtinId="9" hidden="1"/>
    <cellStyle name="Lien hypertexte visité" xfId="1354" builtinId="9" hidden="1"/>
    <cellStyle name="Lien hypertexte visité" xfId="1356" builtinId="9" hidden="1"/>
    <cellStyle name="Lien hypertexte visité" xfId="1358" builtinId="9" hidden="1"/>
    <cellStyle name="Lien hypertexte visité" xfId="1360" builtinId="9" hidden="1"/>
    <cellStyle name="Lien hypertexte visité" xfId="1362" builtinId="9" hidden="1"/>
    <cellStyle name="Lien hypertexte visité" xfId="1364" builtinId="9" hidden="1"/>
    <cellStyle name="Lien hypertexte visité" xfId="1366" builtinId="9" hidden="1"/>
    <cellStyle name="Lien hypertexte visité" xfId="1368" builtinId="9" hidden="1"/>
    <cellStyle name="Lien hypertexte visité" xfId="1370" builtinId="9" hidden="1"/>
    <cellStyle name="Lien hypertexte visité" xfId="1372" builtinId="9" hidden="1"/>
    <cellStyle name="Lien hypertexte visité" xfId="1374" builtinId="9" hidden="1"/>
    <cellStyle name="Lien hypertexte visité" xfId="1376" builtinId="9" hidden="1"/>
    <cellStyle name="Lien hypertexte visité" xfId="1378" builtinId="9" hidden="1"/>
    <cellStyle name="Lien hypertexte visité" xfId="1380" builtinId="9" hidden="1"/>
    <cellStyle name="Lien hypertexte visité" xfId="1382" builtinId="9" hidden="1"/>
    <cellStyle name="Lien hypertexte visité" xfId="1384" builtinId="9" hidden="1"/>
    <cellStyle name="Lien hypertexte visité" xfId="1386" builtinId="9" hidden="1"/>
    <cellStyle name="Lien hypertexte visité" xfId="1388" builtinId="9" hidden="1"/>
    <cellStyle name="Lien hypertexte visité" xfId="1390" builtinId="9" hidden="1"/>
    <cellStyle name="Lien hypertexte visité" xfId="1392" builtinId="9" hidden="1"/>
    <cellStyle name="Lien hypertexte visité" xfId="1394" builtinId="9" hidden="1"/>
    <cellStyle name="Lien hypertexte visité" xfId="1396" builtinId="9" hidden="1"/>
    <cellStyle name="Lien hypertexte visité" xfId="1398" builtinId="9" hidden="1"/>
    <cellStyle name="Lien hypertexte visité" xfId="1400" builtinId="9" hidden="1"/>
    <cellStyle name="Lien hypertexte visité" xfId="1402" builtinId="9" hidden="1"/>
    <cellStyle name="Lien hypertexte visité" xfId="1404" builtinId="9" hidden="1"/>
    <cellStyle name="Lien hypertexte visité" xfId="1406" builtinId="9" hidden="1"/>
    <cellStyle name="Lien hypertexte visité" xfId="1408" builtinId="9" hidden="1"/>
    <cellStyle name="Lien hypertexte visité" xfId="1410" builtinId="9" hidden="1"/>
    <cellStyle name="Lien hypertexte visité" xfId="1412" builtinId="9" hidden="1"/>
    <cellStyle name="Lien hypertexte visité" xfId="1414" builtinId="9" hidden="1"/>
    <cellStyle name="Lien hypertexte visité" xfId="1416" builtinId="9" hidden="1"/>
    <cellStyle name="Lien hypertexte visité" xfId="1418" builtinId="9" hidden="1"/>
    <cellStyle name="Lien hypertexte visité" xfId="1420" builtinId="9" hidden="1"/>
    <cellStyle name="Lien hypertexte visité" xfId="1422" builtinId="9" hidden="1"/>
    <cellStyle name="Lien hypertexte visité" xfId="1424" builtinId="9" hidden="1"/>
    <cellStyle name="Lien hypertexte visité" xfId="1426" builtinId="9" hidden="1"/>
    <cellStyle name="Lien hypertexte visité" xfId="1428" builtinId="9" hidden="1"/>
    <cellStyle name="Lien hypertexte visité" xfId="1430" builtinId="9" hidden="1"/>
    <cellStyle name="Lien hypertexte visité" xfId="1432" builtinId="9" hidden="1"/>
    <cellStyle name="Lien hypertexte visité" xfId="1434" builtinId="9" hidden="1"/>
    <cellStyle name="Lien hypertexte visité" xfId="1436" builtinId="9" hidden="1"/>
    <cellStyle name="Lien hypertexte visité" xfId="1438" builtinId="9" hidden="1"/>
    <cellStyle name="Lien hypertexte visité" xfId="1440" builtinId="9" hidden="1"/>
    <cellStyle name="Lien hypertexte visité" xfId="1442" builtinId="9" hidden="1"/>
    <cellStyle name="Lien hypertexte visité" xfId="1444" builtinId="9" hidden="1"/>
    <cellStyle name="Lien hypertexte visité" xfId="1446" builtinId="9" hidden="1"/>
    <cellStyle name="Lien hypertexte visité" xfId="1448" builtinId="9" hidden="1"/>
    <cellStyle name="Lien hypertexte visité" xfId="1450" builtinId="9" hidden="1"/>
    <cellStyle name="Lien hypertexte visité" xfId="1452" builtinId="9" hidden="1"/>
    <cellStyle name="Lien hypertexte visité" xfId="1454" builtinId="9" hidden="1"/>
    <cellStyle name="Lien hypertexte visité" xfId="1456" builtinId="9" hidden="1"/>
    <cellStyle name="Lien hypertexte visité" xfId="1458" builtinId="9" hidden="1"/>
    <cellStyle name="Lien hypertexte visité" xfId="1460" builtinId="9" hidden="1"/>
    <cellStyle name="Lien hypertexte visité" xfId="1462" builtinId="9" hidden="1"/>
    <cellStyle name="Lien hypertexte visité" xfId="1464" builtinId="9" hidden="1"/>
    <cellStyle name="Lien hypertexte visité" xfId="1466" builtinId="9" hidden="1"/>
    <cellStyle name="Lien hypertexte visité" xfId="1468" builtinId="9" hidden="1"/>
    <cellStyle name="Lien hypertexte visité" xfId="1470" builtinId="9" hidden="1"/>
    <cellStyle name="Lien hypertexte visité" xfId="1472" builtinId="9" hidden="1"/>
    <cellStyle name="Lien hypertexte visité" xfId="1474" builtinId="9" hidden="1"/>
    <cellStyle name="Lien hypertexte visité" xfId="1476" builtinId="9" hidden="1"/>
    <cellStyle name="Lien hypertexte visité" xfId="1478" builtinId="9" hidden="1"/>
    <cellStyle name="Lien hypertexte visité" xfId="1480" builtinId="9" hidden="1"/>
    <cellStyle name="Lien hypertexte visité" xfId="1482" builtinId="9" hidden="1"/>
    <cellStyle name="Lien hypertexte visité" xfId="1484" builtinId="9" hidden="1"/>
    <cellStyle name="Lien hypertexte visité" xfId="1486" builtinId="9" hidden="1"/>
    <cellStyle name="Lien hypertexte visité" xfId="1488" builtinId="9" hidden="1"/>
    <cellStyle name="Lien hypertexte visité" xfId="1490" builtinId="9" hidden="1"/>
    <cellStyle name="Lien hypertexte visité" xfId="1492" builtinId="9" hidden="1"/>
    <cellStyle name="Lien hypertexte visité" xfId="1494" builtinId="9" hidden="1"/>
    <cellStyle name="Lien hypertexte visité" xfId="1496" builtinId="9" hidden="1"/>
    <cellStyle name="Lien hypertexte visité" xfId="1498" builtinId="9" hidden="1"/>
    <cellStyle name="Lien hypertexte visité" xfId="1500" builtinId="9" hidden="1"/>
    <cellStyle name="Lien hypertexte visité" xfId="1502" builtinId="9" hidden="1"/>
    <cellStyle name="Lien hypertexte visité" xfId="1504" builtinId="9" hidden="1"/>
    <cellStyle name="Lien hypertexte visité" xfId="1506" builtinId="9" hidden="1"/>
    <cellStyle name="Lien hypertexte visité" xfId="1508" builtinId="9" hidden="1"/>
    <cellStyle name="Lien hypertexte visité" xfId="1510" builtinId="9" hidden="1"/>
    <cellStyle name="Lien hypertexte visité" xfId="1512" builtinId="9" hidden="1"/>
    <cellStyle name="Lien hypertexte visité" xfId="1514" builtinId="9" hidden="1"/>
    <cellStyle name="Lien hypertexte visité" xfId="1516" builtinId="9" hidden="1"/>
    <cellStyle name="Lien hypertexte visité" xfId="1518" builtinId="9" hidden="1"/>
    <cellStyle name="Lien hypertexte visité" xfId="1520" builtinId="9" hidden="1"/>
    <cellStyle name="Lien hypertexte visité" xfId="1522" builtinId="9" hidden="1"/>
    <cellStyle name="Lien hypertexte visité" xfId="1524" builtinId="9" hidden="1"/>
    <cellStyle name="Lien hypertexte visité" xfId="1526" builtinId="9" hidden="1"/>
    <cellStyle name="Lien hypertexte visité" xfId="1528" builtinId="9" hidden="1"/>
    <cellStyle name="Lien hypertexte visité" xfId="1530" builtinId="9" hidden="1"/>
    <cellStyle name="Lien hypertexte visité" xfId="1532" builtinId="9" hidden="1"/>
    <cellStyle name="Lien hypertexte visité" xfId="1534" builtinId="9" hidden="1"/>
    <cellStyle name="Lien hypertexte visité" xfId="1536" builtinId="9" hidden="1"/>
    <cellStyle name="Lien hypertexte visité" xfId="1538" builtinId="9" hidden="1"/>
    <cellStyle name="Lien hypertexte visité" xfId="1540" builtinId="9" hidden="1"/>
    <cellStyle name="Lien hypertexte visité" xfId="1542" builtinId="9" hidden="1"/>
    <cellStyle name="Lien hypertexte visité" xfId="1544" builtinId="9" hidden="1"/>
    <cellStyle name="Lien hypertexte visité" xfId="1546" builtinId="9" hidden="1"/>
    <cellStyle name="Lien hypertexte visité" xfId="1548" builtinId="9" hidden="1"/>
    <cellStyle name="Lien hypertexte visité" xfId="1550" builtinId="9" hidden="1"/>
    <cellStyle name="Lien hypertexte visité" xfId="1552" builtinId="9" hidden="1"/>
    <cellStyle name="Lien hypertexte visité" xfId="1554" builtinId="9" hidden="1"/>
    <cellStyle name="Lien hypertexte visité" xfId="1556" builtinId="9" hidden="1"/>
    <cellStyle name="Lien hypertexte visité" xfId="1558" builtinId="9" hidden="1"/>
    <cellStyle name="Lien hypertexte visité" xfId="1560" builtinId="9" hidden="1"/>
    <cellStyle name="Lien hypertexte visité" xfId="1562" builtinId="9" hidden="1"/>
    <cellStyle name="Lien hypertexte visité" xfId="1564" builtinId="9" hidden="1"/>
    <cellStyle name="Lien hypertexte visité" xfId="1566" builtinId="9" hidden="1"/>
    <cellStyle name="Lien hypertexte visité" xfId="1568" builtinId="9" hidden="1"/>
    <cellStyle name="Lien hypertexte visité" xfId="1570" builtinId="9" hidden="1"/>
    <cellStyle name="Lien hypertexte visité" xfId="1572" builtinId="9" hidden="1"/>
    <cellStyle name="Lien hypertexte visité" xfId="1574" builtinId="9" hidden="1"/>
    <cellStyle name="Lien hypertexte visité" xfId="1576" builtinId="9" hidden="1"/>
    <cellStyle name="Lien hypertexte visité" xfId="1578" builtinId="9" hidden="1"/>
    <cellStyle name="Lien hypertexte visité" xfId="1580" builtinId="9" hidden="1"/>
    <cellStyle name="Lien hypertexte visité" xfId="1582" builtinId="9" hidden="1"/>
    <cellStyle name="Lien hypertexte visité" xfId="1584" builtinId="9" hidden="1"/>
    <cellStyle name="Lien hypertexte visité" xfId="1586" builtinId="9" hidden="1"/>
    <cellStyle name="Lien hypertexte visité" xfId="1588" builtinId="9" hidden="1"/>
    <cellStyle name="Lien hypertexte visité" xfId="1590" builtinId="9" hidden="1"/>
    <cellStyle name="Lien hypertexte visité" xfId="1592" builtinId="9" hidden="1"/>
    <cellStyle name="Lien hypertexte visité" xfId="1594" builtinId="9" hidden="1"/>
    <cellStyle name="Lien hypertexte visité" xfId="1596" builtinId="9" hidden="1"/>
    <cellStyle name="Lien hypertexte visité" xfId="1598" builtinId="9" hidden="1"/>
    <cellStyle name="Lien hypertexte visité" xfId="1600" builtinId="9" hidden="1"/>
    <cellStyle name="Lien hypertexte visité" xfId="1602" builtinId="9" hidden="1"/>
    <cellStyle name="Lien hypertexte visité" xfId="1604" builtinId="9" hidden="1"/>
    <cellStyle name="Lien hypertexte visité" xfId="1606" builtinId="9" hidden="1"/>
    <cellStyle name="Lien hypertexte visité" xfId="1608" builtinId="9" hidden="1"/>
    <cellStyle name="Lien hypertexte visité" xfId="1610" builtinId="9" hidden="1"/>
    <cellStyle name="Lien hypertexte visité" xfId="1612" builtinId="9" hidden="1"/>
    <cellStyle name="Lien hypertexte visité" xfId="1614" builtinId="9" hidden="1"/>
    <cellStyle name="Lien hypertexte visité" xfId="1616" builtinId="9" hidden="1"/>
    <cellStyle name="Lien hypertexte visité" xfId="1618" builtinId="9" hidden="1"/>
    <cellStyle name="Lien hypertexte visité" xfId="1620" builtinId="9" hidden="1"/>
    <cellStyle name="Lien hypertexte visité" xfId="1622" builtinId="9" hidden="1"/>
    <cellStyle name="Lien hypertexte visité" xfId="1624" builtinId="9" hidden="1"/>
    <cellStyle name="Lien hypertexte visité" xfId="1626" builtinId="9" hidden="1"/>
    <cellStyle name="Lien hypertexte visité" xfId="1628" builtinId="9" hidden="1"/>
    <cellStyle name="Lien hypertexte visité" xfId="1630" builtinId="9" hidden="1"/>
    <cellStyle name="Lien hypertexte visité" xfId="1632" builtinId="9" hidden="1"/>
    <cellStyle name="Lien hypertexte visité" xfId="1634" builtinId="9" hidden="1"/>
    <cellStyle name="Lien hypertexte visité" xfId="1636" builtinId="9" hidden="1"/>
    <cellStyle name="Lien hypertexte visité" xfId="1638" builtinId="9" hidden="1"/>
    <cellStyle name="Lien hypertexte visité" xfId="1640" builtinId="9" hidden="1"/>
    <cellStyle name="Lien hypertexte visité" xfId="1642" builtinId="9" hidden="1"/>
    <cellStyle name="Lien hypertexte visité" xfId="1644" builtinId="9" hidden="1"/>
    <cellStyle name="Lien hypertexte visité" xfId="1646" builtinId="9" hidden="1"/>
    <cellStyle name="Lien hypertexte visité" xfId="1648" builtinId="9" hidden="1"/>
    <cellStyle name="Lien hypertexte visité" xfId="1650" builtinId="9" hidden="1"/>
    <cellStyle name="Lien hypertexte visité" xfId="1652" builtinId="9" hidden="1"/>
    <cellStyle name="Lien hypertexte visité" xfId="1654" builtinId="9" hidden="1"/>
    <cellStyle name="Lien hypertexte visité" xfId="1656" builtinId="9" hidden="1"/>
    <cellStyle name="Lien hypertexte visité" xfId="1658" builtinId="9" hidden="1"/>
    <cellStyle name="Lien hypertexte visité" xfId="1660" builtinId="9" hidden="1"/>
    <cellStyle name="Lien hypertexte visité" xfId="1662" builtinId="9" hidden="1"/>
    <cellStyle name="Lien hypertexte visité" xfId="1664" builtinId="9" hidden="1"/>
    <cellStyle name="Lien hypertexte visité" xfId="1666" builtinId="9" hidden="1"/>
    <cellStyle name="Lien hypertexte visité" xfId="1668" builtinId="9" hidden="1"/>
    <cellStyle name="Lien hypertexte visité" xfId="1670" builtinId="9" hidden="1"/>
    <cellStyle name="Lien hypertexte visité" xfId="1672" builtinId="9" hidden="1"/>
    <cellStyle name="Lien hypertexte visité" xfId="1674" builtinId="9" hidden="1"/>
    <cellStyle name="Lien hypertexte visité" xfId="1676" builtinId="9" hidden="1"/>
    <cellStyle name="Lien hypertexte visité" xfId="1678" builtinId="9" hidden="1"/>
    <cellStyle name="Lien hypertexte visité" xfId="1680" builtinId="9" hidden="1"/>
    <cellStyle name="Lien hypertexte visité" xfId="1682" builtinId="9" hidden="1"/>
    <cellStyle name="Lien hypertexte visité" xfId="1684" builtinId="9" hidden="1"/>
    <cellStyle name="Lien hypertexte visité" xfId="1686" builtinId="9" hidden="1"/>
    <cellStyle name="Lien hypertexte visité" xfId="1688" builtinId="9" hidden="1"/>
    <cellStyle name="Lien hypertexte visité" xfId="1690" builtinId="9" hidden="1"/>
    <cellStyle name="Lien hypertexte visité" xfId="1692" builtinId="9" hidden="1"/>
    <cellStyle name="Lien hypertexte visité" xfId="1694" builtinId="9" hidden="1"/>
    <cellStyle name="Lien hypertexte visité" xfId="1696" builtinId="9" hidden="1"/>
    <cellStyle name="Lien hypertexte visité" xfId="1698" builtinId="9" hidden="1"/>
    <cellStyle name="Lien hypertexte visité" xfId="1700" builtinId="9" hidden="1"/>
    <cellStyle name="Lien hypertexte visité" xfId="1702" builtinId="9" hidden="1"/>
    <cellStyle name="Lien hypertexte visité" xfId="1704" builtinId="9" hidden="1"/>
    <cellStyle name="Lien hypertexte visité" xfId="1706" builtinId="9" hidden="1"/>
    <cellStyle name="Lien hypertexte visité" xfId="1708" builtinId="9" hidden="1"/>
    <cellStyle name="Lien hypertexte visité" xfId="1710" builtinId="9" hidden="1"/>
    <cellStyle name="Lien hypertexte visité" xfId="1712" builtinId="9" hidden="1"/>
    <cellStyle name="Lien hypertexte visité" xfId="1714" builtinId="9" hidden="1"/>
    <cellStyle name="Lien hypertexte visité" xfId="1716" builtinId="9" hidden="1"/>
    <cellStyle name="Lien hypertexte visité" xfId="1718" builtinId="9" hidden="1"/>
    <cellStyle name="Lien hypertexte visité" xfId="1720" builtinId="9" hidden="1"/>
    <cellStyle name="Lien hypertexte visité" xfId="1722" builtinId="9" hidden="1"/>
    <cellStyle name="Lien hypertexte visité" xfId="1724" builtinId="9" hidden="1"/>
    <cellStyle name="Lien hypertexte visité" xfId="1726" builtinId="9" hidden="1"/>
    <cellStyle name="Lien hypertexte visité" xfId="1728" builtinId="9" hidden="1"/>
    <cellStyle name="Lien hypertexte visité" xfId="1730" builtinId="9" hidden="1"/>
    <cellStyle name="Lien hypertexte visité" xfId="1732" builtinId="9" hidden="1"/>
    <cellStyle name="Lien hypertexte visité" xfId="1734" builtinId="9" hidden="1"/>
    <cellStyle name="Lien hypertexte visité" xfId="1736" builtinId="9" hidden="1"/>
    <cellStyle name="Lien hypertexte visité" xfId="1738" builtinId="9" hidden="1"/>
    <cellStyle name="Lien hypertexte visité" xfId="1740" builtinId="9" hidden="1"/>
    <cellStyle name="Lien hypertexte visité" xfId="1742" builtinId="9" hidden="1"/>
    <cellStyle name="Lien hypertexte visité" xfId="1744" builtinId="9" hidden="1"/>
    <cellStyle name="Lien hypertexte visité" xfId="1746" builtinId="9" hidden="1"/>
    <cellStyle name="Lien hypertexte visité" xfId="1748" builtinId="9" hidden="1"/>
    <cellStyle name="Lien hypertexte visité" xfId="1750" builtinId="9" hidden="1"/>
    <cellStyle name="Lien hypertexte visité" xfId="1752" builtinId="9" hidden="1"/>
    <cellStyle name="Lien hypertexte visité" xfId="1754" builtinId="9" hidden="1"/>
    <cellStyle name="Lien hypertexte visité" xfId="1756" builtinId="9" hidden="1"/>
    <cellStyle name="Lien hypertexte visité" xfId="1758" builtinId="9" hidden="1"/>
    <cellStyle name="Lien hypertexte visité" xfId="1760" builtinId="9" hidden="1"/>
    <cellStyle name="Lien hypertexte visité" xfId="1762" builtinId="9" hidden="1"/>
    <cellStyle name="Lien hypertexte visité" xfId="1764" builtinId="9" hidden="1"/>
    <cellStyle name="Lien hypertexte visité" xfId="1766" builtinId="9" hidden="1"/>
    <cellStyle name="Lien hypertexte visité" xfId="1768" builtinId="9" hidden="1"/>
    <cellStyle name="Lien hypertexte visité" xfId="1770" builtinId="9" hidden="1"/>
    <cellStyle name="Lien hypertexte visité" xfId="1772" builtinId="9" hidden="1"/>
    <cellStyle name="Lien hypertexte visité" xfId="1774" builtinId="9" hidden="1"/>
    <cellStyle name="Lien hypertexte visité" xfId="1776" builtinId="9" hidden="1"/>
    <cellStyle name="Lien hypertexte visité" xfId="1778" builtinId="9" hidden="1"/>
    <cellStyle name="Lien hypertexte visité" xfId="1780" builtinId="9" hidden="1"/>
    <cellStyle name="Lien hypertexte visité" xfId="1782" builtinId="9" hidden="1"/>
    <cellStyle name="Lien hypertexte visité" xfId="1784" builtinId="9" hidden="1"/>
    <cellStyle name="Lien hypertexte visité" xfId="1786" builtinId="9" hidden="1"/>
    <cellStyle name="Lien hypertexte visité" xfId="1788" builtinId="9" hidden="1"/>
    <cellStyle name="Lien hypertexte visité" xfId="1790" builtinId="9" hidden="1"/>
    <cellStyle name="Lien hypertexte visité" xfId="1792" builtinId="9" hidden="1"/>
    <cellStyle name="Lien hypertexte visité" xfId="1794" builtinId="9" hidden="1"/>
    <cellStyle name="Lien hypertexte visité" xfId="1796" builtinId="9" hidden="1"/>
    <cellStyle name="Lien hypertexte visité" xfId="1798" builtinId="9" hidden="1"/>
    <cellStyle name="Lien hypertexte visité" xfId="1800" builtinId="9" hidden="1"/>
    <cellStyle name="Lien hypertexte visité" xfId="1802" builtinId="9" hidden="1"/>
    <cellStyle name="Lien hypertexte visité" xfId="1804" builtinId="9" hidden="1"/>
    <cellStyle name="Lien hypertexte visité" xfId="1806" builtinId="9" hidden="1"/>
    <cellStyle name="Lien hypertexte visité" xfId="1808" builtinId="9" hidden="1"/>
    <cellStyle name="Lien hypertexte visité" xfId="1810" builtinId="9" hidden="1"/>
    <cellStyle name="Lien hypertexte visité" xfId="1812" builtinId="9" hidden="1"/>
    <cellStyle name="Lien hypertexte visité" xfId="1814" builtinId="9" hidden="1"/>
    <cellStyle name="Lien hypertexte visité" xfId="1816" builtinId="9" hidden="1"/>
    <cellStyle name="Lien hypertexte visité" xfId="1818" builtinId="9" hidden="1"/>
    <cellStyle name="Lien hypertexte visité" xfId="1820" builtinId="9" hidden="1"/>
    <cellStyle name="Lien hypertexte visité" xfId="1822" builtinId="9" hidden="1"/>
    <cellStyle name="Lien hypertexte visité" xfId="1824" builtinId="9" hidden="1"/>
    <cellStyle name="Lien hypertexte visité" xfId="1826" builtinId="9" hidden="1"/>
    <cellStyle name="Lien hypertexte visité" xfId="1828" builtinId="9" hidden="1"/>
    <cellStyle name="Lien hypertexte visité" xfId="1830" builtinId="9" hidden="1"/>
    <cellStyle name="Lien hypertexte visité" xfId="1832" builtinId="9" hidden="1"/>
    <cellStyle name="Lien hypertexte visité" xfId="1834" builtinId="9" hidden="1"/>
    <cellStyle name="Lien hypertexte visité" xfId="1836" builtinId="9" hidden="1"/>
    <cellStyle name="Lien hypertexte visité" xfId="1838" builtinId="9" hidden="1"/>
    <cellStyle name="Lien hypertexte visité" xfId="1840" builtinId="9" hidden="1"/>
    <cellStyle name="Lien hypertexte visité" xfId="1842" builtinId="9" hidden="1"/>
    <cellStyle name="Lien hypertexte visité" xfId="1844" builtinId="9" hidden="1"/>
    <cellStyle name="Lien hypertexte visité" xfId="1846" builtinId="9" hidden="1"/>
    <cellStyle name="Lien hypertexte visité" xfId="1848" builtinId="9" hidden="1"/>
    <cellStyle name="Lien hypertexte visité" xfId="1850" builtinId="9" hidden="1"/>
    <cellStyle name="Lien hypertexte visité" xfId="1852" builtinId="9" hidden="1"/>
    <cellStyle name="Lien hypertexte visité" xfId="1854" builtinId="9" hidden="1"/>
    <cellStyle name="Lien hypertexte visité" xfId="1856" builtinId="9" hidden="1"/>
    <cellStyle name="Lien hypertexte visité" xfId="1858" builtinId="9" hidden="1"/>
    <cellStyle name="Lien hypertexte visité" xfId="1860" builtinId="9" hidden="1"/>
    <cellStyle name="Lien hypertexte visité" xfId="1862" builtinId="9" hidden="1"/>
    <cellStyle name="Lien hypertexte visité" xfId="1864" builtinId="9" hidden="1"/>
    <cellStyle name="Lien hypertexte visité" xfId="1866" builtinId="9" hidden="1"/>
    <cellStyle name="Lien hypertexte visité" xfId="1868" builtinId="9" hidden="1"/>
    <cellStyle name="Lien hypertexte visité" xfId="1870" builtinId="9" hidden="1"/>
    <cellStyle name="Lien hypertexte visité" xfId="1872" builtinId="9" hidden="1"/>
    <cellStyle name="Lien hypertexte visité" xfId="1874" builtinId="9" hidden="1"/>
    <cellStyle name="Lien hypertexte visité" xfId="1876" builtinId="9" hidden="1"/>
    <cellStyle name="Lien hypertexte visité" xfId="1878" builtinId="9" hidden="1"/>
    <cellStyle name="Lien hypertexte visité" xfId="1880" builtinId="9" hidden="1"/>
    <cellStyle name="Lien hypertexte visité" xfId="1882" builtinId="9" hidden="1"/>
    <cellStyle name="Lien hypertexte visité" xfId="1884" builtinId="9" hidden="1"/>
    <cellStyle name="Lien hypertexte visité" xfId="1886" builtinId="9" hidden="1"/>
    <cellStyle name="Lien hypertexte visité" xfId="1888" builtinId="9" hidden="1"/>
    <cellStyle name="Lien hypertexte visité" xfId="1890" builtinId="9" hidden="1"/>
    <cellStyle name="Lien hypertexte visité" xfId="1892" builtinId="9" hidden="1"/>
    <cellStyle name="Lien hypertexte visité" xfId="1894" builtinId="9" hidden="1"/>
    <cellStyle name="Lien hypertexte visité" xfId="1896" builtinId="9" hidden="1"/>
    <cellStyle name="Lien hypertexte visité" xfId="1898" builtinId="9" hidden="1"/>
    <cellStyle name="Lien hypertexte visité" xfId="1900" builtinId="9" hidden="1"/>
    <cellStyle name="Lien hypertexte visité" xfId="1902" builtinId="9" hidden="1"/>
    <cellStyle name="Lien hypertexte visité" xfId="1904" builtinId="9" hidden="1"/>
    <cellStyle name="Lien hypertexte visité" xfId="1906" builtinId="9" hidden="1"/>
    <cellStyle name="Lien hypertexte visité" xfId="1908" builtinId="9" hidden="1"/>
    <cellStyle name="Lien hypertexte visité" xfId="1910" builtinId="9" hidden="1"/>
    <cellStyle name="Lien hypertexte visité" xfId="1912" builtinId="9" hidden="1"/>
    <cellStyle name="Lien hypertexte visité" xfId="1914" builtinId="9" hidden="1"/>
    <cellStyle name="Lien hypertexte visité" xfId="1916" builtinId="9" hidden="1"/>
    <cellStyle name="Lien hypertexte visité" xfId="1918" builtinId="9" hidden="1"/>
    <cellStyle name="Lien hypertexte visité" xfId="1920" builtinId="9" hidden="1"/>
    <cellStyle name="Lien hypertexte visité" xfId="1922" builtinId="9" hidden="1"/>
    <cellStyle name="Lien hypertexte visité" xfId="1924" builtinId="9" hidden="1"/>
    <cellStyle name="Lien hypertexte visité" xfId="1926" builtinId="9" hidden="1"/>
    <cellStyle name="Lien hypertexte visité" xfId="1928" builtinId="9" hidden="1"/>
    <cellStyle name="Lien hypertexte visité" xfId="1930" builtinId="9" hidden="1"/>
    <cellStyle name="Lien hypertexte visité" xfId="1932" builtinId="9" hidden="1"/>
    <cellStyle name="Lien hypertexte visité" xfId="1934" builtinId="9" hidden="1"/>
    <cellStyle name="Lien hypertexte visité" xfId="1936" builtinId="9" hidden="1"/>
    <cellStyle name="Lien hypertexte visité" xfId="1938" builtinId="9" hidden="1"/>
    <cellStyle name="Lien hypertexte visité" xfId="1940" builtinId="9" hidden="1"/>
    <cellStyle name="Lien hypertexte visité" xfId="1942" builtinId="9" hidden="1"/>
    <cellStyle name="Lien hypertexte visité" xfId="1944" builtinId="9" hidden="1"/>
    <cellStyle name="Lien hypertexte visité" xfId="1946" builtinId="9" hidden="1"/>
    <cellStyle name="Lien hypertexte visité" xfId="1948" builtinId="9" hidden="1"/>
    <cellStyle name="Lien hypertexte visité" xfId="1950" builtinId="9" hidden="1"/>
    <cellStyle name="Lien hypertexte visité" xfId="1952" builtinId="9" hidden="1"/>
    <cellStyle name="Lien hypertexte visité" xfId="1954" builtinId="9" hidden="1"/>
    <cellStyle name="Lien hypertexte visité" xfId="1956" builtinId="9" hidden="1"/>
    <cellStyle name="Lien hypertexte visité" xfId="1958" builtinId="9" hidden="1"/>
    <cellStyle name="Lien hypertexte visité" xfId="1960" builtinId="9" hidden="1"/>
    <cellStyle name="Lien hypertexte visité" xfId="1962" builtinId="9" hidden="1"/>
    <cellStyle name="Lien hypertexte visité" xfId="1964" builtinId="9" hidden="1"/>
    <cellStyle name="Lien hypertexte visité" xfId="1966" builtinId="9" hidden="1"/>
    <cellStyle name="Lien hypertexte visité" xfId="1968" builtinId="9" hidden="1"/>
    <cellStyle name="Lien hypertexte visité" xfId="1970" builtinId="9" hidden="1"/>
    <cellStyle name="Lien hypertexte visité" xfId="1972" builtinId="9" hidden="1"/>
    <cellStyle name="Lien hypertexte visité" xfId="1974" builtinId="9" hidden="1"/>
    <cellStyle name="Lien hypertexte visité" xfId="1976" builtinId="9" hidden="1"/>
    <cellStyle name="Lien hypertexte visité" xfId="1978" builtinId="9" hidden="1"/>
    <cellStyle name="Lien hypertexte visité" xfId="1980" builtinId="9" hidden="1"/>
    <cellStyle name="Lien hypertexte visité" xfId="1982" builtinId="9" hidden="1"/>
    <cellStyle name="Lien hypertexte visité" xfId="1984" builtinId="9" hidden="1"/>
    <cellStyle name="Lien hypertexte visité" xfId="1986" builtinId="9" hidden="1"/>
    <cellStyle name="Lien hypertexte visité" xfId="1988" builtinId="9" hidden="1"/>
    <cellStyle name="Lien hypertexte visité" xfId="1990" builtinId="9" hidden="1"/>
    <cellStyle name="Lien hypertexte visité" xfId="1992" builtinId="9" hidden="1"/>
    <cellStyle name="Lien hypertexte visité" xfId="1994" builtinId="9" hidden="1"/>
    <cellStyle name="Lien hypertexte visité" xfId="1996" builtinId="9" hidden="1"/>
    <cellStyle name="Lien hypertexte visité" xfId="1998" builtinId="9" hidden="1"/>
    <cellStyle name="Lien hypertexte visité" xfId="2000" builtinId="9" hidden="1"/>
    <cellStyle name="Lien hypertexte visité" xfId="2002" builtinId="9" hidden="1"/>
    <cellStyle name="Lien hypertexte visité" xfId="2004" builtinId="9" hidden="1"/>
    <cellStyle name="Lien hypertexte visité" xfId="2006" builtinId="9" hidden="1"/>
    <cellStyle name="Lien hypertexte visité" xfId="2008" builtinId="9" hidden="1"/>
    <cellStyle name="Lien hypertexte visité" xfId="2010" builtinId="9" hidden="1"/>
    <cellStyle name="Lien hypertexte visité" xfId="2012" builtinId="9" hidden="1"/>
    <cellStyle name="Lien hypertexte visité" xfId="2014" builtinId="9" hidden="1"/>
    <cellStyle name="Lien hypertexte visité" xfId="2016" builtinId="9" hidden="1"/>
    <cellStyle name="Lien hypertexte visité" xfId="2018" builtinId="9" hidden="1"/>
    <cellStyle name="Lien hypertexte visité" xfId="2020" builtinId="9" hidden="1"/>
    <cellStyle name="Lien hypertexte visité" xfId="2022" builtinId="9" hidden="1"/>
    <cellStyle name="Lien hypertexte visité" xfId="2024" builtinId="9" hidden="1"/>
    <cellStyle name="Lien hypertexte visité" xfId="2026" builtinId="9" hidden="1"/>
    <cellStyle name="Lien hypertexte visité" xfId="2028" builtinId="9" hidden="1"/>
    <cellStyle name="Lien hypertexte visité" xfId="2030" builtinId="9" hidden="1"/>
    <cellStyle name="Lien hypertexte visité" xfId="2032" builtinId="9" hidden="1"/>
    <cellStyle name="Lien hypertexte visité" xfId="2034" builtinId="9" hidden="1"/>
    <cellStyle name="Lien hypertexte visité" xfId="2036" builtinId="9" hidden="1"/>
    <cellStyle name="Lien hypertexte visité" xfId="2038" builtinId="9" hidden="1"/>
    <cellStyle name="Lien hypertexte visité" xfId="2040" builtinId="9" hidden="1"/>
    <cellStyle name="Lien hypertexte visité" xfId="2042" builtinId="9" hidden="1"/>
    <cellStyle name="Lien hypertexte visité" xfId="2044" builtinId="9" hidden="1"/>
    <cellStyle name="Lien hypertexte visité" xfId="2046" builtinId="9" hidden="1"/>
    <cellStyle name="Lien hypertexte visité" xfId="2048" builtinId="9" hidden="1"/>
    <cellStyle name="Lien hypertexte visité" xfId="2050" builtinId="9" hidden="1"/>
    <cellStyle name="Lien hypertexte visité" xfId="2052" builtinId="9" hidden="1"/>
    <cellStyle name="Lien hypertexte visité" xfId="2054" builtinId="9" hidden="1"/>
    <cellStyle name="Lien hypertexte visité" xfId="2056" builtinId="9" hidden="1"/>
    <cellStyle name="Lien hypertexte visité" xfId="2058" builtinId="9" hidden="1"/>
    <cellStyle name="Lien hypertexte visité" xfId="2060" builtinId="9" hidden="1"/>
    <cellStyle name="Lien hypertexte visité" xfId="2063" builtinId="9" hidden="1"/>
    <cellStyle name="Lien hypertexte visité" xfId="2065" builtinId="9" hidden="1"/>
    <cellStyle name="Lien hypertexte visité" xfId="2067" builtinId="9" hidden="1"/>
    <cellStyle name="Lien hypertexte visité" xfId="2069" builtinId="9" hidden="1"/>
    <cellStyle name="Lien hypertexte visité" xfId="2071" builtinId="9" hidden="1"/>
    <cellStyle name="Lien hypertexte visité" xfId="2073" builtinId="9" hidden="1"/>
    <cellStyle name="Lien hypertexte visité" xfId="2075" builtinId="9" hidden="1"/>
    <cellStyle name="Lien hypertexte visité" xfId="2077" builtinId="9" hidden="1"/>
    <cellStyle name="Lien hypertexte visité" xfId="2079" builtinId="9" hidden="1"/>
    <cellStyle name="Lien hypertexte visité" xfId="2081" builtinId="9" hidden="1"/>
    <cellStyle name="Lien hypertexte visité" xfId="2083" builtinId="9" hidden="1"/>
    <cellStyle name="Lien hypertexte visité" xfId="2085" builtinId="9" hidden="1"/>
    <cellStyle name="Lien hypertexte visité" xfId="2087" builtinId="9" hidden="1"/>
    <cellStyle name="Lien hypertexte visité" xfId="2089" builtinId="9" hidden="1"/>
    <cellStyle name="Lien hypertexte visité" xfId="2091" builtinId="9" hidden="1"/>
    <cellStyle name="Lien hypertexte visité" xfId="2093" builtinId="9" hidden="1"/>
    <cellStyle name="Lien hypertexte visité" xfId="2095" builtinId="9" hidden="1"/>
    <cellStyle name="Lien hypertexte visité" xfId="2097" builtinId="9" hidden="1"/>
    <cellStyle name="Lien hypertexte visité" xfId="2099" builtinId="9" hidden="1"/>
    <cellStyle name="Lien hypertexte visité" xfId="2101" builtinId="9" hidden="1"/>
    <cellStyle name="Lien hypertexte visité" xfId="2107" builtinId="9" hidden="1"/>
    <cellStyle name="Lien hypertexte visité" xfId="2109" builtinId="9" hidden="1"/>
    <cellStyle name="Lien hypertexte visité" xfId="2111" builtinId="9" hidden="1"/>
    <cellStyle name="Lien hypertexte visité" xfId="2113" builtinId="9" hidden="1"/>
    <cellStyle name="Lien hypertexte visité" xfId="2115" builtinId="9" hidden="1"/>
    <cellStyle name="Lien hypertexte visité" xfId="2117" builtinId="9" hidden="1"/>
    <cellStyle name="Lien hypertexte visité" xfId="2119" builtinId="9" hidden="1"/>
    <cellStyle name="Lien hypertexte visité" xfId="2121" builtinId="9" hidden="1"/>
    <cellStyle name="Lien hypertexte visité" xfId="2123" builtinId="9" hidden="1"/>
    <cellStyle name="Lien hypertexte visité" xfId="2125" builtinId="9" hidden="1"/>
    <cellStyle name="Lien hypertexte visité" xfId="2127" builtinId="9" hidden="1"/>
    <cellStyle name="Lien hypertexte visité" xfId="2129" builtinId="9" hidden="1"/>
    <cellStyle name="Lien hypertexte visité" xfId="2131" builtinId="9" hidden="1"/>
    <cellStyle name="Lien hypertexte visité" xfId="2133" builtinId="9" hidden="1"/>
    <cellStyle name="Lien hypertexte visité" xfId="2135" builtinId="9" hidden="1"/>
    <cellStyle name="Lien hypertexte visité" xfId="2137" builtinId="9" hidden="1"/>
    <cellStyle name="Lien hypertexte visité" xfId="2139" builtinId="9" hidden="1"/>
    <cellStyle name="Lien hypertexte visité" xfId="2141" builtinId="9" hidden="1"/>
    <cellStyle name="Lien hypertexte visité" xfId="2143" builtinId="9" hidden="1"/>
    <cellStyle name="Lien hypertexte visité" xfId="2145" builtinId="9" hidden="1"/>
    <cellStyle name="Lien hypertexte visité" xfId="2147" builtinId="9" hidden="1"/>
    <cellStyle name="Lien hypertexte visité" xfId="2149" builtinId="9" hidden="1"/>
    <cellStyle name="Lien hypertexte visité" xfId="2151" builtinId="9" hidden="1"/>
    <cellStyle name="Lien hypertexte visité" xfId="2153" builtinId="9" hidden="1"/>
    <cellStyle name="Lien hypertexte visité" xfId="2155" builtinId="9" hidden="1"/>
    <cellStyle name="Lien hypertexte visité" xfId="2157" builtinId="9" hidden="1"/>
    <cellStyle name="Lien hypertexte visité" xfId="2159" builtinId="9" hidden="1"/>
    <cellStyle name="Lien hypertexte visité" xfId="2161" builtinId="9" hidden="1"/>
    <cellStyle name="Lien hypertexte visité" xfId="2163" builtinId="9" hidden="1"/>
    <cellStyle name="Lien hypertexte visité" xfId="2165" builtinId="9" hidden="1"/>
    <cellStyle name="Lien hypertexte visité" xfId="2167" builtinId="9" hidden="1"/>
    <cellStyle name="Lien hypertexte visité" xfId="2169" builtinId="9" hidden="1"/>
    <cellStyle name="Lien hypertexte visité" xfId="2171" builtinId="9" hidden="1"/>
    <cellStyle name="Lien hypertexte visité" xfId="2173" builtinId="9" hidden="1"/>
    <cellStyle name="Lien hypertexte visité" xfId="2175" builtinId="9" hidden="1"/>
    <cellStyle name="Lien hypertexte visité" xfId="2177" builtinId="9" hidden="1"/>
    <cellStyle name="Lien hypertexte visité" xfId="2179" builtinId="9" hidden="1"/>
    <cellStyle name="Lien hypertexte visité" xfId="2181" builtinId="9" hidden="1"/>
    <cellStyle name="Lien hypertexte visité" xfId="2183" builtinId="9" hidden="1"/>
    <cellStyle name="Lien hypertexte visité" xfId="2185" builtinId="9" hidden="1"/>
    <cellStyle name="Lien hypertexte visité" xfId="2187" builtinId="9" hidden="1"/>
    <cellStyle name="Lien hypertexte visité" xfId="2189" builtinId="9" hidden="1"/>
    <cellStyle name="Lien hypertexte visité" xfId="2191" builtinId="9" hidden="1"/>
    <cellStyle name="Lien hypertexte visité" xfId="2193" builtinId="9" hidden="1"/>
    <cellStyle name="Lien hypertexte visité" xfId="2195" builtinId="9" hidden="1"/>
    <cellStyle name="Lien hypertexte visité" xfId="2197" builtinId="9" hidden="1"/>
    <cellStyle name="Lien hypertexte visité" xfId="2199" builtinId="9" hidden="1"/>
    <cellStyle name="Lien hypertexte visité" xfId="2201" builtinId="9" hidden="1"/>
    <cellStyle name="Lien hypertexte visité" xfId="2203" builtinId="9" hidden="1"/>
    <cellStyle name="Lien hypertexte visité" xfId="2205" builtinId="9" hidden="1"/>
    <cellStyle name="Lien hypertexte visité" xfId="2207" builtinId="9" hidden="1"/>
    <cellStyle name="Lien hypertexte visité" xfId="2209" builtinId="9" hidden="1"/>
    <cellStyle name="Lien hypertexte visité" xfId="2211" builtinId="9" hidden="1"/>
    <cellStyle name="Lien hypertexte visité" xfId="2213" builtinId="9" hidden="1"/>
    <cellStyle name="Lien hypertexte visité" xfId="2215" builtinId="9" hidden="1"/>
    <cellStyle name="Lien hypertexte visité" xfId="2217" builtinId="9" hidden="1"/>
    <cellStyle name="Lien hypertexte visité" xfId="2219" builtinId="9" hidden="1"/>
    <cellStyle name="Lien hypertexte visité" xfId="2221" builtinId="9" hidden="1"/>
    <cellStyle name="Lien hypertexte visité" xfId="2223" builtinId="9" hidden="1"/>
    <cellStyle name="Lien hypertexte visité" xfId="2225" builtinId="9" hidden="1"/>
    <cellStyle name="Lien hypertexte visité" xfId="2227" builtinId="9" hidden="1"/>
    <cellStyle name="Lien hypertexte visité" xfId="2229" builtinId="9" hidden="1"/>
    <cellStyle name="Lien hypertexte visité" xfId="2231" builtinId="9" hidden="1"/>
    <cellStyle name="Lien hypertexte visité" xfId="2233" builtinId="9" hidden="1"/>
    <cellStyle name="Lien hypertexte visité" xfId="2235" builtinId="9" hidden="1"/>
    <cellStyle name="Lien hypertexte visité" xfId="2237" builtinId="9" hidden="1"/>
    <cellStyle name="Lien hypertexte visité" xfId="2239" builtinId="9" hidden="1"/>
    <cellStyle name="Lien hypertexte visité" xfId="2241" builtinId="9" hidden="1"/>
    <cellStyle name="Lien hypertexte visité" xfId="2243" builtinId="9" hidden="1"/>
    <cellStyle name="Lien hypertexte visité" xfId="2245" builtinId="9" hidden="1"/>
    <cellStyle name="Lien hypertexte visité" xfId="2247" builtinId="9" hidden="1"/>
    <cellStyle name="Lien hypertexte visité" xfId="2249" builtinId="9" hidden="1"/>
    <cellStyle name="Lien hypertexte visité" xfId="2251" builtinId="9" hidden="1"/>
    <cellStyle name="Lien hypertexte visité" xfId="2253" builtinId="9" hidden="1"/>
    <cellStyle name="Lien hypertexte visité" xfId="2255" builtinId="9" hidden="1"/>
    <cellStyle name="Lien hypertexte visité" xfId="2257" builtinId="9" hidden="1"/>
    <cellStyle name="Lien hypertexte visité" xfId="2259" builtinId="9" hidden="1"/>
    <cellStyle name="Lien hypertexte visité" xfId="2261" builtinId="9" hidden="1"/>
    <cellStyle name="Lien hypertexte visité" xfId="2263" builtinId="9" hidden="1"/>
    <cellStyle name="Lien hypertexte visité" xfId="2265" builtinId="9" hidden="1"/>
    <cellStyle name="Lien hypertexte visité" xfId="2267" builtinId="9" hidden="1"/>
    <cellStyle name="Lien hypertexte visité" xfId="2269" builtinId="9" hidden="1"/>
    <cellStyle name="Lien hypertexte visité" xfId="2271" builtinId="9" hidden="1"/>
    <cellStyle name="Lien hypertexte visité" xfId="2273" builtinId="9" hidden="1"/>
    <cellStyle name="Lien hypertexte visité" xfId="2275" builtinId="9" hidden="1"/>
    <cellStyle name="Lien hypertexte visité" xfId="2277" builtinId="9" hidden="1"/>
    <cellStyle name="Lien hypertexte visité" xfId="2279" builtinId="9" hidden="1"/>
    <cellStyle name="Lien hypertexte visité" xfId="2281" builtinId="9" hidden="1"/>
    <cellStyle name="Lien hypertexte visité" xfId="2283" builtinId="9" hidden="1"/>
    <cellStyle name="Lien hypertexte visité" xfId="2285" builtinId="9" hidden="1"/>
    <cellStyle name="Lien hypertexte visité" xfId="2287" builtinId="9" hidden="1"/>
    <cellStyle name="Lien hypertexte visité" xfId="2289" builtinId="9" hidden="1"/>
    <cellStyle name="Lien hypertexte visité" xfId="2291" builtinId="9" hidden="1"/>
    <cellStyle name="Lien hypertexte visité" xfId="2293" builtinId="9" hidden="1"/>
    <cellStyle name="Lien hypertexte visité" xfId="2295" builtinId="9" hidden="1"/>
    <cellStyle name="Lien hypertexte visité" xfId="2297" builtinId="9" hidden="1"/>
    <cellStyle name="Lien hypertexte visité" xfId="2299" builtinId="9" hidden="1"/>
    <cellStyle name="Lien hypertexte visité" xfId="2301" builtinId="9" hidden="1"/>
    <cellStyle name="Lien hypertexte visité" xfId="2303" builtinId="9" hidden="1"/>
    <cellStyle name="Lien hypertexte visité" xfId="2305" builtinId="9" hidden="1"/>
    <cellStyle name="Lien hypertexte visité" xfId="2307" builtinId="9" hidden="1"/>
    <cellStyle name="Lien hypertexte visité" xfId="2309" builtinId="9" hidden="1"/>
    <cellStyle name="Lien hypertexte visité" xfId="2311" builtinId="9" hidden="1"/>
    <cellStyle name="Lien hypertexte visité" xfId="2313" builtinId="9" hidden="1"/>
    <cellStyle name="Lien hypertexte visité" xfId="2315" builtinId="9" hidden="1"/>
    <cellStyle name="Lien hypertexte visité" xfId="2317" builtinId="9" hidden="1"/>
    <cellStyle name="Lien hypertexte visité" xfId="2319" builtinId="9" hidden="1"/>
    <cellStyle name="Lien hypertexte visité" xfId="2321" builtinId="9" hidden="1"/>
    <cellStyle name="Lien hypertexte visité" xfId="2323" builtinId="9" hidden="1"/>
    <cellStyle name="Lien hypertexte visité" xfId="2325" builtinId="9" hidden="1"/>
    <cellStyle name="Lien hypertexte visité" xfId="2327" builtinId="9" hidden="1"/>
    <cellStyle name="Lien hypertexte visité" xfId="2329" builtinId="9" hidden="1"/>
    <cellStyle name="Lien hypertexte visité" xfId="2331" builtinId="9" hidden="1"/>
    <cellStyle name="Lien hypertexte visité" xfId="2333" builtinId="9" hidden="1"/>
    <cellStyle name="Lien hypertexte visité" xfId="2335" builtinId="9" hidden="1"/>
    <cellStyle name="Lien hypertexte visité" xfId="2337" builtinId="9" hidden="1"/>
    <cellStyle name="Lien hypertexte visité" xfId="2339" builtinId="9" hidden="1"/>
    <cellStyle name="Lien hypertexte visité" xfId="2341" builtinId="9" hidden="1"/>
    <cellStyle name="Lien hypertexte visité" xfId="2343" builtinId="9" hidden="1"/>
    <cellStyle name="Lien hypertexte visité" xfId="2345" builtinId="9" hidden="1"/>
    <cellStyle name="Lien hypertexte visité" xfId="2347" builtinId="9" hidden="1"/>
    <cellStyle name="Lien hypertexte visité" xfId="2349" builtinId="9" hidden="1"/>
    <cellStyle name="Lien hypertexte visité" xfId="2351" builtinId="9" hidden="1"/>
    <cellStyle name="Lien hypertexte visité" xfId="2353" builtinId="9" hidden="1"/>
    <cellStyle name="Lien hypertexte visité" xfId="2355" builtinId="9" hidden="1"/>
    <cellStyle name="Lien hypertexte visité" xfId="2357" builtinId="9" hidden="1"/>
    <cellStyle name="Lien hypertexte visité" xfId="2359" builtinId="9" hidden="1"/>
    <cellStyle name="Lien hypertexte visité" xfId="2361" builtinId="9" hidden="1"/>
    <cellStyle name="Lien hypertexte visité" xfId="2363" builtinId="9" hidden="1"/>
    <cellStyle name="Lien hypertexte visité" xfId="2365" builtinId="9" hidden="1"/>
    <cellStyle name="Lien hypertexte visité" xfId="2367" builtinId="9" hidden="1"/>
    <cellStyle name="Lien hypertexte visité" xfId="2369" builtinId="9" hidden="1"/>
    <cellStyle name="Lien hypertexte visité" xfId="2371" builtinId="9" hidden="1"/>
    <cellStyle name="Lien hypertexte visité" xfId="2373" builtinId="9" hidden="1"/>
    <cellStyle name="Lien hypertexte visité" xfId="2375" builtinId="9" hidden="1"/>
    <cellStyle name="Lien hypertexte visité" xfId="2377" builtinId="9" hidden="1"/>
    <cellStyle name="Lien hypertexte visité" xfId="2379" builtinId="9" hidden="1"/>
    <cellStyle name="Lien hypertexte visité" xfId="2381" builtinId="9" hidden="1"/>
    <cellStyle name="Lien hypertexte visité" xfId="2383" builtinId="9" hidden="1"/>
    <cellStyle name="Lien hypertexte visité" xfId="2385" builtinId="9" hidden="1"/>
    <cellStyle name="Lien hypertexte visité" xfId="2387" builtinId="9" hidden="1"/>
    <cellStyle name="Lien hypertexte visité" xfId="2389" builtinId="9" hidden="1"/>
    <cellStyle name="Lien hypertexte visité" xfId="2391" builtinId="9" hidden="1"/>
    <cellStyle name="Lien hypertexte visité" xfId="2393" builtinId="9" hidden="1"/>
    <cellStyle name="Lien hypertexte visité" xfId="2395" builtinId="9" hidden="1"/>
    <cellStyle name="Lien hypertexte visité" xfId="2397" builtinId="9" hidden="1"/>
    <cellStyle name="Lien hypertexte visité" xfId="2399" builtinId="9" hidden="1"/>
    <cellStyle name="Lien hypertexte visité" xfId="2401" builtinId="9" hidden="1"/>
    <cellStyle name="Lien hypertexte visité" xfId="2403" builtinId="9" hidden="1"/>
    <cellStyle name="Lien hypertexte visité" xfId="2405" builtinId="9" hidden="1"/>
    <cellStyle name="Lien hypertexte visité" xfId="2407" builtinId="9" hidden="1"/>
    <cellStyle name="Lien hypertexte visité" xfId="2409" builtinId="9" hidden="1"/>
    <cellStyle name="Lien hypertexte visité" xfId="2411" builtinId="9" hidden="1"/>
    <cellStyle name="Lien hypertexte visité" xfId="2413" builtinId="9" hidden="1"/>
    <cellStyle name="Lien hypertexte visité" xfId="2415" builtinId="9" hidden="1"/>
    <cellStyle name="Lien hypertexte visité" xfId="2417" builtinId="9" hidden="1"/>
    <cellStyle name="Lien hypertexte visité" xfId="2419" builtinId="9" hidden="1"/>
    <cellStyle name="Lien hypertexte visité" xfId="2421" builtinId="9" hidden="1"/>
    <cellStyle name="Lien hypertexte visité" xfId="2423" builtinId="9" hidden="1"/>
    <cellStyle name="Lien hypertexte visité" xfId="2425" builtinId="9" hidden="1"/>
    <cellStyle name="Lien hypertexte visité" xfId="2427" builtinId="9" hidden="1"/>
    <cellStyle name="Lien hypertexte visité" xfId="2429" builtinId="9" hidden="1"/>
    <cellStyle name="Lien hypertexte visité" xfId="2431" builtinId="9" hidden="1"/>
    <cellStyle name="Lien hypertexte visité" xfId="2433" builtinId="9" hidden="1"/>
    <cellStyle name="Lien hypertexte visité" xfId="2435" builtinId="9" hidden="1"/>
    <cellStyle name="Lien hypertexte visité" xfId="2437" builtinId="9" hidden="1"/>
    <cellStyle name="Lien hypertexte visité" xfId="2439" builtinId="9" hidden="1"/>
    <cellStyle name="Lien hypertexte visité" xfId="2441" builtinId="9" hidden="1"/>
    <cellStyle name="Lien hypertexte visité" xfId="2443" builtinId="9" hidden="1"/>
    <cellStyle name="Lien hypertexte visité" xfId="2445" builtinId="9" hidden="1"/>
    <cellStyle name="Lien hypertexte visité" xfId="2447" builtinId="9" hidden="1"/>
    <cellStyle name="Lien hypertexte visité" xfId="2449" builtinId="9" hidden="1"/>
    <cellStyle name="Lien hypertexte visité" xfId="2451" builtinId="9" hidden="1"/>
    <cellStyle name="Lien hypertexte visité" xfId="2453" builtinId="9" hidden="1"/>
    <cellStyle name="Lien hypertexte visité" xfId="2455" builtinId="9" hidden="1"/>
    <cellStyle name="Lien hypertexte visité" xfId="2457" builtinId="9" hidden="1"/>
    <cellStyle name="Lien hypertexte visité" xfId="2459" builtinId="9" hidden="1"/>
    <cellStyle name="Lien hypertexte visité" xfId="2461" builtinId="9" hidden="1"/>
    <cellStyle name="Lien hypertexte visité" xfId="2463" builtinId="9" hidden="1"/>
    <cellStyle name="Lien hypertexte visité" xfId="2465" builtinId="9" hidden="1"/>
    <cellStyle name="Lien hypertexte visité" xfId="2467" builtinId="9" hidden="1"/>
    <cellStyle name="Lien hypertexte visité" xfId="2469" builtinId="9" hidden="1"/>
    <cellStyle name="Lien hypertexte visité" xfId="2471" builtinId="9" hidden="1"/>
    <cellStyle name="Lien hypertexte visité" xfId="2473" builtinId="9" hidden="1"/>
    <cellStyle name="Lien hypertexte visité" xfId="2475" builtinId="9" hidden="1"/>
    <cellStyle name="Lien hypertexte visité" xfId="2477" builtinId="9" hidden="1"/>
    <cellStyle name="Lien hypertexte visité" xfId="2479" builtinId="9" hidden="1"/>
    <cellStyle name="Lien hypertexte visité" xfId="2481" builtinId="9" hidden="1"/>
    <cellStyle name="Lien hypertexte visité" xfId="2483" builtinId="9" hidden="1"/>
    <cellStyle name="Lien hypertexte visité" xfId="2485" builtinId="9" hidden="1"/>
    <cellStyle name="Lien hypertexte visité" xfId="2487" builtinId="9" hidden="1"/>
    <cellStyle name="Lien hypertexte visité" xfId="2489" builtinId="9" hidden="1"/>
    <cellStyle name="Lien hypertexte visité" xfId="2491" builtinId="9" hidden="1"/>
    <cellStyle name="Lien hypertexte visité" xfId="2493" builtinId="9" hidden="1"/>
    <cellStyle name="Lien hypertexte visité" xfId="2495" builtinId="9" hidden="1"/>
    <cellStyle name="Lien hypertexte visité" xfId="2497" builtinId="9" hidden="1"/>
    <cellStyle name="Lien hypertexte visité" xfId="2499" builtinId="9" hidden="1"/>
    <cellStyle name="Lien hypertexte visité" xfId="2501" builtinId="9" hidden="1"/>
    <cellStyle name="Lien hypertexte visité" xfId="2503" builtinId="9" hidden="1"/>
    <cellStyle name="Lien hypertexte visité" xfId="2505" builtinId="9" hidden="1"/>
    <cellStyle name="Lien hypertexte visité" xfId="2507" builtinId="9" hidden="1"/>
    <cellStyle name="Lien hypertexte visité" xfId="2509" builtinId="9" hidden="1"/>
    <cellStyle name="Lien hypertexte visité" xfId="2511" builtinId="9" hidden="1"/>
    <cellStyle name="Lien hypertexte visité" xfId="2514" builtinId="9" hidden="1"/>
    <cellStyle name="Lien hypertexte visité" xfId="2516" builtinId="9" hidden="1"/>
    <cellStyle name="Lien hypertexte visité" xfId="2518" builtinId="9" hidden="1"/>
    <cellStyle name="Lien hypertexte visité" xfId="2520" builtinId="9" hidden="1"/>
    <cellStyle name="Lien hypertexte visité" xfId="2522" builtinId="9" hidden="1"/>
    <cellStyle name="Lien hypertexte visité" xfId="2524" builtinId="9" hidden="1"/>
    <cellStyle name="Lien hypertexte visité" xfId="2526" builtinId="9" hidden="1"/>
    <cellStyle name="Lien hypertexte visité" xfId="2528" builtinId="9" hidden="1"/>
    <cellStyle name="Lien hypertexte visité" xfId="2530" builtinId="9" hidden="1"/>
    <cellStyle name="Lien hypertexte visité" xfId="2532" builtinId="9" hidden="1"/>
    <cellStyle name="Lien hypertexte visité" xfId="2534" builtinId="9" hidden="1"/>
    <cellStyle name="Lien hypertexte visité" xfId="2536" builtinId="9" hidden="1"/>
    <cellStyle name="Lien hypertexte visité" xfId="2538" builtinId="9" hidden="1"/>
    <cellStyle name="Lien hypertexte visité" xfId="2540" builtinId="9" hidden="1"/>
    <cellStyle name="Lien hypertexte visité" xfId="2542" builtinId="9" hidden="1"/>
    <cellStyle name="Lien hypertexte visité" xfId="2544" builtinId="9" hidden="1"/>
    <cellStyle name="Lien hypertexte visité" xfId="2546" builtinId="9" hidden="1"/>
    <cellStyle name="Lien hypertexte visité" xfId="2548" builtinId="9" hidden="1"/>
    <cellStyle name="Lien hypertexte visité" xfId="2550" builtinId="9" hidden="1"/>
    <cellStyle name="Lien hypertexte visité" xfId="2552" builtinId="9" hidden="1"/>
    <cellStyle name="Lien hypertexte visité" xfId="2554" builtinId="9" hidden="1"/>
    <cellStyle name="Lien hypertexte visité" xfId="2556" builtinId="9" hidden="1"/>
    <cellStyle name="Lien hypertexte visité" xfId="2558" builtinId="9" hidden="1"/>
    <cellStyle name="Lien hypertexte visité" xfId="2560" builtinId="9" hidden="1"/>
    <cellStyle name="Lien hypertexte visité" xfId="2562" builtinId="9" hidden="1"/>
    <cellStyle name="Lien hypertexte visité" xfId="2564" builtinId="9" hidden="1"/>
    <cellStyle name="Lien hypertexte visité" xfId="2566" builtinId="9" hidden="1"/>
    <cellStyle name="Lien hypertexte visité" xfId="2568" builtinId="9" hidden="1"/>
    <cellStyle name="Lien hypertexte visité" xfId="2570" builtinId="9" hidden="1"/>
    <cellStyle name="Lien hypertexte visité" xfId="2572" builtinId="9" hidden="1"/>
    <cellStyle name="Lien hypertexte visité" xfId="2574" builtinId="9" hidden="1"/>
    <cellStyle name="Lien hypertexte visité" xfId="2576" builtinId="9" hidden="1"/>
    <cellStyle name="Lien hypertexte visité" xfId="2578" builtinId="9" hidden="1"/>
    <cellStyle name="Lien hypertexte visité" xfId="2580" builtinId="9" hidden="1"/>
    <cellStyle name="Lien hypertexte visité" xfId="2582" builtinId="9" hidden="1"/>
    <cellStyle name="Lien hypertexte visité" xfId="2584" builtinId="9" hidden="1"/>
    <cellStyle name="Lien hypertexte visité" xfId="2586" builtinId="9" hidden="1"/>
    <cellStyle name="Lien hypertexte visité" xfId="2588" builtinId="9" hidden="1"/>
    <cellStyle name="Lien hypertexte visité" xfId="2590" builtinId="9" hidden="1"/>
    <cellStyle name="Lien hypertexte visité" xfId="2592" builtinId="9" hidden="1"/>
    <cellStyle name="Lien hypertexte visité" xfId="2594" builtinId="9" hidden="1"/>
    <cellStyle name="Lien hypertexte visité" xfId="2596" builtinId="9" hidden="1"/>
    <cellStyle name="Lien hypertexte visité" xfId="2598" builtinId="9" hidden="1"/>
    <cellStyle name="Lien hypertexte visité" xfId="2600" builtinId="9" hidden="1"/>
    <cellStyle name="Lien hypertexte visité" xfId="2602" builtinId="9" hidden="1"/>
    <cellStyle name="Lien hypertexte visité" xfId="2604" builtinId="9" hidden="1"/>
    <cellStyle name="Lien hypertexte visité" xfId="2606" builtinId="9" hidden="1"/>
    <cellStyle name="Lien hypertexte visité" xfId="2608" builtinId="9" hidden="1"/>
    <cellStyle name="Lien hypertexte visité" xfId="2610" builtinId="9" hidden="1"/>
    <cellStyle name="Lien hypertexte visité" xfId="2612" builtinId="9" hidden="1"/>
    <cellStyle name="Lien hypertexte visité" xfId="2614" builtinId="9" hidden="1"/>
    <cellStyle name="Lien hypertexte visité" xfId="2616" builtinId="9" hidden="1"/>
    <cellStyle name="Lien hypertexte visité" xfId="2618" builtinId="9" hidden="1"/>
    <cellStyle name="Lien hypertexte visité" xfId="2620" builtinId="9" hidden="1"/>
    <cellStyle name="Lien hypertexte visité" xfId="2622" builtinId="9" hidden="1"/>
    <cellStyle name="Lien hypertexte visité" xfId="2624" builtinId="9" hidden="1"/>
    <cellStyle name="Lien hypertexte visité" xfId="2626" builtinId="9" hidden="1"/>
    <cellStyle name="Lien hypertexte visité" xfId="2628" builtinId="9" hidden="1"/>
    <cellStyle name="Lien hypertexte visité" xfId="2630" builtinId="9" hidden="1"/>
    <cellStyle name="Lien hypertexte visité" xfId="2632" builtinId="9" hidden="1"/>
    <cellStyle name="Lien hypertexte visité" xfId="2634" builtinId="9" hidden="1"/>
    <cellStyle name="Lien hypertexte visité" xfId="2636" builtinId="9" hidden="1"/>
    <cellStyle name="Milliers 2" xfId="835"/>
    <cellStyle name="Monétaire 2" xfId="2103"/>
    <cellStyle name="Normal" xfId="0" builtinId="0"/>
    <cellStyle name="Normal 2" xfId="414"/>
    <cellStyle name="Normal 2 2" xfId="2105"/>
    <cellStyle name="Normal 3" xfId="767"/>
    <cellStyle name="Normal 4" xfId="1330"/>
    <cellStyle name="Normal 4 2" xfId="2061"/>
    <cellStyle name="Normal 4 3" xfId="2512"/>
    <cellStyle name="Normal 5" xfId="2102"/>
    <cellStyle name="Pourcentage" xfId="1" builtinId="5"/>
    <cellStyle name="Pourcentage 2" xfId="415"/>
    <cellStyle name="Pourcentage 3" xfId="768"/>
    <cellStyle name="Pourcentage 4" xfId="2104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CCFFCC"/>
    <pageSetUpPr fitToPage="1"/>
  </sheetPr>
  <dimension ref="B1:HK189"/>
  <sheetViews>
    <sheetView workbookViewId="0">
      <selection activeCell="C14" sqref="C14"/>
    </sheetView>
  </sheetViews>
  <sheetFormatPr baseColWidth="10" defaultColWidth="10.85546875" defaultRowHeight="14.25"/>
  <cols>
    <col min="1" max="1" width="6.42578125" style="1" customWidth="1"/>
    <col min="2" max="2" width="6.42578125" style="49" customWidth="1"/>
    <col min="3" max="3" width="52.28515625" style="1" customWidth="1"/>
    <col min="4" max="4" width="12.140625" style="1" customWidth="1"/>
    <col min="5" max="5" width="1" style="1" customWidth="1"/>
    <col min="6" max="6" width="7.85546875" style="50" bestFit="1" customWidth="1"/>
    <col min="7" max="7" width="3.28515625" style="1" bestFit="1" customWidth="1"/>
    <col min="8" max="8" width="3.7109375" style="1" bestFit="1" customWidth="1"/>
    <col min="9" max="9" width="10.42578125" style="1" bestFit="1" customWidth="1"/>
    <col min="10" max="10" width="3.85546875" style="1" customWidth="1"/>
    <col min="11" max="11" width="1" style="1" hidden="1" customWidth="1"/>
    <col min="12" max="12" width="7.85546875" style="50" hidden="1" customWidth="1"/>
    <col min="13" max="13" width="3.28515625" style="1" hidden="1" customWidth="1"/>
    <col min="14" max="14" width="3.7109375" style="1" hidden="1" customWidth="1"/>
    <col min="15" max="15" width="10.42578125" style="1" hidden="1" customWidth="1"/>
    <col min="16" max="16" width="3.28515625" style="1" hidden="1" customWidth="1"/>
    <col min="17" max="17" width="0.85546875" style="1" hidden="1" customWidth="1"/>
    <col min="18" max="18" width="1" style="1" customWidth="1"/>
    <col min="19" max="19" width="7.85546875" style="50" bestFit="1" customWidth="1"/>
    <col min="20" max="20" width="3.28515625" style="1" bestFit="1" customWidth="1"/>
    <col min="21" max="21" width="3.7109375" style="1" bestFit="1" customWidth="1"/>
    <col min="22" max="22" width="10.42578125" style="1" bestFit="1" customWidth="1"/>
    <col min="23" max="23" width="3.85546875" style="1" customWidth="1"/>
    <col min="24" max="16384" width="10.85546875" style="1"/>
  </cols>
  <sheetData>
    <row r="1" spans="2:23" ht="20.100000000000001" customHeight="1">
      <c r="B1" s="397" t="s">
        <v>132</v>
      </c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  <c r="Q1" s="397"/>
      <c r="R1" s="397"/>
      <c r="S1" s="397"/>
      <c r="T1" s="397"/>
      <c r="U1" s="397"/>
      <c r="V1" s="397"/>
      <c r="W1" s="397"/>
    </row>
    <row r="2" spans="2:23" ht="20.100000000000001" customHeight="1">
      <c r="B2" s="397" t="s">
        <v>133</v>
      </c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</row>
    <row r="4" spans="2:23" ht="20.100000000000001" customHeight="1">
      <c r="B4" s="350" t="s">
        <v>15</v>
      </c>
      <c r="C4" s="350" t="s">
        <v>16</v>
      </c>
      <c r="D4" s="350" t="s">
        <v>17</v>
      </c>
      <c r="F4" s="360" t="s">
        <v>222</v>
      </c>
      <c r="G4" s="361"/>
      <c r="H4" s="361"/>
      <c r="I4" s="361"/>
      <c r="J4" s="362"/>
      <c r="L4" s="360" t="s">
        <v>100</v>
      </c>
      <c r="M4" s="361"/>
      <c r="N4" s="361"/>
      <c r="O4" s="361"/>
      <c r="P4" s="362"/>
      <c r="S4" s="360" t="s">
        <v>230</v>
      </c>
      <c r="T4" s="361"/>
      <c r="U4" s="361"/>
      <c r="V4" s="361"/>
      <c r="W4" s="362"/>
    </row>
    <row r="5" spans="2:23" ht="20.100000000000001" customHeight="1">
      <c r="B5" s="350"/>
      <c r="C5" s="350"/>
      <c r="D5" s="350"/>
      <c r="F5" s="363"/>
      <c r="G5" s="364"/>
      <c r="H5" s="364"/>
      <c r="I5" s="364"/>
      <c r="J5" s="365"/>
      <c r="L5" s="363"/>
      <c r="M5" s="364"/>
      <c r="N5" s="364"/>
      <c r="O5" s="364"/>
      <c r="P5" s="365"/>
      <c r="S5" s="363"/>
      <c r="T5" s="364"/>
      <c r="U5" s="364"/>
      <c r="V5" s="364"/>
      <c r="W5" s="365"/>
    </row>
    <row r="6" spans="2:23" s="3" customFormat="1" ht="30" customHeight="1">
      <c r="B6" s="350"/>
      <c r="C6" s="350"/>
      <c r="D6" s="350"/>
      <c r="E6" s="2"/>
      <c r="F6" s="350" t="s">
        <v>18</v>
      </c>
      <c r="G6" s="350"/>
      <c r="H6" s="210" t="s">
        <v>19</v>
      </c>
      <c r="I6" s="350" t="s">
        <v>20</v>
      </c>
      <c r="J6" s="350"/>
      <c r="K6" s="2"/>
      <c r="L6" s="350" t="s">
        <v>18</v>
      </c>
      <c r="M6" s="350"/>
      <c r="N6" s="210" t="s">
        <v>19</v>
      </c>
      <c r="O6" s="350" t="s">
        <v>20</v>
      </c>
      <c r="P6" s="350"/>
      <c r="Q6" s="2"/>
      <c r="R6" s="2"/>
      <c r="S6" s="350" t="s">
        <v>18</v>
      </c>
      <c r="T6" s="350"/>
      <c r="U6" s="263" t="s">
        <v>19</v>
      </c>
      <c r="V6" s="350" t="s">
        <v>20</v>
      </c>
      <c r="W6" s="350"/>
    </row>
    <row r="8" spans="2:23" s="6" customFormat="1" ht="39.950000000000003" customHeight="1">
      <c r="B8" s="4" t="s">
        <v>5</v>
      </c>
      <c r="C8" s="386" t="s">
        <v>140</v>
      </c>
      <c r="D8" s="386"/>
      <c r="F8" s="7"/>
      <c r="G8" s="5"/>
      <c r="H8" s="5"/>
      <c r="I8" s="8">
        <f>I10+I24+I31+I41</f>
        <v>1926</v>
      </c>
      <c r="J8" s="5" t="s">
        <v>21</v>
      </c>
      <c r="L8" s="7"/>
      <c r="M8" s="5"/>
      <c r="N8" s="5"/>
      <c r="O8" s="8"/>
      <c r="P8" s="5"/>
      <c r="S8" s="7"/>
      <c r="T8" s="5"/>
      <c r="U8" s="5"/>
      <c r="V8" s="8"/>
      <c r="W8" s="5" t="s">
        <v>21</v>
      </c>
    </row>
    <row r="9" spans="2:23" s="10" customFormat="1" ht="5.0999999999999996" customHeight="1">
      <c r="B9" s="9"/>
      <c r="D9" s="11"/>
      <c r="F9" s="12"/>
      <c r="I9" s="13"/>
      <c r="L9" s="12"/>
      <c r="O9" s="13"/>
      <c r="S9" s="12"/>
      <c r="V9" s="13"/>
    </row>
    <row r="10" spans="2:23" s="20" customFormat="1" ht="30" customHeight="1">
      <c r="B10" s="232" t="s">
        <v>2</v>
      </c>
      <c r="C10" s="233" t="s">
        <v>215</v>
      </c>
      <c r="D10" s="234"/>
      <c r="E10" s="17"/>
      <c r="F10" s="387"/>
      <c r="G10" s="388"/>
      <c r="H10" s="388"/>
      <c r="I10" s="235">
        <f>SUM(I11:I22)</f>
        <v>151</v>
      </c>
      <c r="J10" s="236" t="s">
        <v>22</v>
      </c>
      <c r="K10" s="17"/>
      <c r="L10" s="389"/>
      <c r="M10" s="390"/>
      <c r="N10" s="390"/>
      <c r="O10" s="18"/>
      <c r="P10" s="19"/>
      <c r="Q10" s="17"/>
      <c r="R10" s="17"/>
      <c r="S10" s="387"/>
      <c r="T10" s="388"/>
      <c r="U10" s="388"/>
      <c r="V10" s="235"/>
      <c r="W10" s="236" t="s">
        <v>22</v>
      </c>
    </row>
    <row r="11" spans="2:23" s="28" customFormat="1" ht="30" customHeight="1">
      <c r="B11" s="21" t="s">
        <v>102</v>
      </c>
      <c r="C11" s="242" t="s">
        <v>101</v>
      </c>
      <c r="D11" s="26"/>
      <c r="E11" s="23"/>
      <c r="F11" s="266">
        <v>50</v>
      </c>
      <c r="G11" s="267" t="s">
        <v>23</v>
      </c>
      <c r="H11" s="268">
        <v>1</v>
      </c>
      <c r="I11" s="269" t="s">
        <v>24</v>
      </c>
      <c r="J11" s="267"/>
      <c r="K11" s="23"/>
      <c r="L11" s="92"/>
      <c r="M11" s="93"/>
      <c r="N11" s="94"/>
      <c r="O11" s="95"/>
      <c r="P11" s="93"/>
      <c r="Q11" s="23"/>
      <c r="R11" s="23"/>
      <c r="S11" s="24"/>
      <c r="T11" s="25" t="s">
        <v>23</v>
      </c>
      <c r="U11" s="26"/>
      <c r="V11" s="27" t="s">
        <v>24</v>
      </c>
      <c r="W11" s="25"/>
    </row>
    <row r="12" spans="2:23" s="28" customFormat="1" ht="30" customHeight="1">
      <c r="B12" s="21" t="s">
        <v>103</v>
      </c>
      <c r="C12" s="242" t="s">
        <v>104</v>
      </c>
      <c r="D12" s="26"/>
      <c r="E12" s="23"/>
      <c r="F12" s="266">
        <v>80</v>
      </c>
      <c r="G12" s="267" t="s">
        <v>105</v>
      </c>
      <c r="H12" s="268">
        <v>1</v>
      </c>
      <c r="I12" s="269" t="s">
        <v>24</v>
      </c>
      <c r="J12" s="267"/>
      <c r="K12" s="23"/>
      <c r="L12" s="92"/>
      <c r="M12" s="93"/>
      <c r="N12" s="94"/>
      <c r="O12" s="95"/>
      <c r="P12" s="93"/>
      <c r="Q12" s="23"/>
      <c r="R12" s="23"/>
      <c r="S12" s="24"/>
      <c r="T12" s="25" t="s">
        <v>105</v>
      </c>
      <c r="U12" s="26"/>
      <c r="V12" s="27" t="s">
        <v>24</v>
      </c>
      <c r="W12" s="25"/>
    </row>
    <row r="13" spans="2:23" s="28" customFormat="1" ht="30" customHeight="1">
      <c r="B13" s="21" t="s">
        <v>139</v>
      </c>
      <c r="C13" s="242" t="s">
        <v>109</v>
      </c>
      <c r="D13" s="26"/>
      <c r="E13" s="23"/>
      <c r="F13" s="266">
        <v>5</v>
      </c>
      <c r="G13" s="267" t="s">
        <v>105</v>
      </c>
      <c r="H13" s="268">
        <v>1</v>
      </c>
      <c r="I13" s="269" t="s">
        <v>24</v>
      </c>
      <c r="J13" s="267"/>
      <c r="K13" s="23"/>
      <c r="L13" s="92"/>
      <c r="M13" s="93"/>
      <c r="N13" s="94"/>
      <c r="O13" s="95"/>
      <c r="P13" s="93"/>
      <c r="Q13" s="23"/>
      <c r="R13" s="23"/>
      <c r="S13" s="24"/>
      <c r="T13" s="25" t="s">
        <v>105</v>
      </c>
      <c r="U13" s="26"/>
      <c r="V13" s="27" t="s">
        <v>24</v>
      </c>
      <c r="W13" s="25"/>
    </row>
    <row r="14" spans="2:23" s="28" customFormat="1" ht="30" customHeight="1">
      <c r="B14" s="21" t="s">
        <v>25</v>
      </c>
      <c r="C14" s="242" t="s">
        <v>106</v>
      </c>
      <c r="D14" s="151" t="s">
        <v>211</v>
      </c>
      <c r="E14" s="23"/>
      <c r="F14" s="266">
        <v>12</v>
      </c>
      <c r="G14" s="267" t="s">
        <v>23</v>
      </c>
      <c r="H14" s="268">
        <v>1</v>
      </c>
      <c r="I14" s="269">
        <f t="shared" ref="I14:I22" si="0">H14*F14</f>
        <v>12</v>
      </c>
      <c r="J14" s="267" t="s">
        <v>23</v>
      </c>
      <c r="K14" s="23"/>
      <c r="L14" s="92"/>
      <c r="M14" s="93"/>
      <c r="N14" s="94"/>
      <c r="O14" s="95"/>
      <c r="P14" s="93"/>
      <c r="Q14" s="23"/>
      <c r="R14" s="23"/>
      <c r="S14" s="24"/>
      <c r="T14" s="25" t="s">
        <v>23</v>
      </c>
      <c r="U14" s="26"/>
      <c r="V14" s="27"/>
      <c r="W14" s="25" t="s">
        <v>23</v>
      </c>
    </row>
    <row r="15" spans="2:23" s="28" customFormat="1" ht="30" customHeight="1">
      <c r="B15" s="21" t="s">
        <v>26</v>
      </c>
      <c r="C15" s="242" t="s">
        <v>27</v>
      </c>
      <c r="D15" s="129" t="s">
        <v>28</v>
      </c>
      <c r="E15" s="23"/>
      <c r="F15" s="266">
        <v>12</v>
      </c>
      <c r="G15" s="267" t="s">
        <v>23</v>
      </c>
      <c r="H15" s="268">
        <v>1</v>
      </c>
      <c r="I15" s="269">
        <f t="shared" si="0"/>
        <v>12</v>
      </c>
      <c r="J15" s="267" t="s">
        <v>23</v>
      </c>
      <c r="K15" s="23"/>
      <c r="L15" s="92"/>
      <c r="M15" s="93"/>
      <c r="N15" s="94"/>
      <c r="O15" s="95"/>
      <c r="P15" s="93"/>
      <c r="Q15" s="23"/>
      <c r="R15" s="23"/>
      <c r="S15" s="24"/>
      <c r="T15" s="25" t="s">
        <v>23</v>
      </c>
      <c r="U15" s="26"/>
      <c r="V15" s="27"/>
      <c r="W15" s="25" t="s">
        <v>23</v>
      </c>
    </row>
    <row r="16" spans="2:23" s="28" customFormat="1" ht="30" customHeight="1">
      <c r="B16" s="21" t="s">
        <v>76</v>
      </c>
      <c r="C16" s="242" t="s">
        <v>134</v>
      </c>
      <c r="D16" s="151" t="s">
        <v>211</v>
      </c>
      <c r="E16" s="23"/>
      <c r="F16" s="266">
        <v>12</v>
      </c>
      <c r="G16" s="267" t="s">
        <v>23</v>
      </c>
      <c r="H16" s="268">
        <v>1</v>
      </c>
      <c r="I16" s="269">
        <f t="shared" si="0"/>
        <v>12</v>
      </c>
      <c r="J16" s="267" t="s">
        <v>23</v>
      </c>
      <c r="K16" s="23"/>
      <c r="L16" s="92"/>
      <c r="M16" s="93"/>
      <c r="N16" s="94"/>
      <c r="O16" s="95"/>
      <c r="P16" s="93"/>
      <c r="Q16" s="23"/>
      <c r="R16" s="23"/>
      <c r="S16" s="24"/>
      <c r="T16" s="25" t="s">
        <v>23</v>
      </c>
      <c r="U16" s="26"/>
      <c r="V16" s="27"/>
      <c r="W16" s="25" t="s">
        <v>23</v>
      </c>
    </row>
    <row r="17" spans="2:219" s="28" customFormat="1" ht="30" customHeight="1">
      <c r="B17" s="21" t="s">
        <v>160</v>
      </c>
      <c r="C17" s="242" t="s">
        <v>107</v>
      </c>
      <c r="D17" s="262" t="s">
        <v>210</v>
      </c>
      <c r="E17" s="23"/>
      <c r="F17" s="266">
        <v>20</v>
      </c>
      <c r="G17" s="267" t="s">
        <v>23</v>
      </c>
      <c r="H17" s="268">
        <v>1</v>
      </c>
      <c r="I17" s="269">
        <f t="shared" ref="I17" si="1">H17*F17</f>
        <v>20</v>
      </c>
      <c r="J17" s="267" t="s">
        <v>23</v>
      </c>
      <c r="K17" s="23"/>
      <c r="L17" s="92"/>
      <c r="M17" s="93"/>
      <c r="N17" s="94"/>
      <c r="O17" s="95"/>
      <c r="P17" s="93"/>
      <c r="Q17" s="23"/>
      <c r="R17" s="23"/>
      <c r="S17" s="24"/>
      <c r="T17" s="25" t="s">
        <v>23</v>
      </c>
      <c r="U17" s="26"/>
      <c r="V17" s="27"/>
      <c r="W17" s="25" t="s">
        <v>23</v>
      </c>
    </row>
    <row r="18" spans="2:219" s="28" customFormat="1" ht="30" customHeight="1">
      <c r="B18" s="21" t="s">
        <v>161</v>
      </c>
      <c r="C18" s="242" t="s">
        <v>159</v>
      </c>
      <c r="D18" s="262" t="s">
        <v>209</v>
      </c>
      <c r="E18" s="23"/>
      <c r="F18" s="266">
        <v>35</v>
      </c>
      <c r="G18" s="267" t="s">
        <v>23</v>
      </c>
      <c r="H18" s="268">
        <v>1</v>
      </c>
      <c r="I18" s="269">
        <f t="shared" si="0"/>
        <v>35</v>
      </c>
      <c r="J18" s="267" t="s">
        <v>23</v>
      </c>
      <c r="K18" s="23"/>
      <c r="L18" s="92"/>
      <c r="M18" s="93"/>
      <c r="N18" s="94"/>
      <c r="O18" s="95"/>
      <c r="P18" s="93"/>
      <c r="Q18" s="23"/>
      <c r="R18" s="23"/>
      <c r="S18" s="24"/>
      <c r="T18" s="25" t="s">
        <v>23</v>
      </c>
      <c r="U18" s="26"/>
      <c r="V18" s="27"/>
      <c r="W18" s="25" t="s">
        <v>23</v>
      </c>
    </row>
    <row r="19" spans="2:219" s="28" customFormat="1" ht="30" customHeight="1">
      <c r="B19" s="21" t="s">
        <v>29</v>
      </c>
      <c r="C19" s="242" t="s">
        <v>78</v>
      </c>
      <c r="D19" s="262" t="s">
        <v>210</v>
      </c>
      <c r="E19" s="23"/>
      <c r="F19" s="266">
        <v>20</v>
      </c>
      <c r="G19" s="267" t="s">
        <v>23</v>
      </c>
      <c r="H19" s="268">
        <v>1</v>
      </c>
      <c r="I19" s="269">
        <f>H19*F19</f>
        <v>20</v>
      </c>
      <c r="J19" s="267" t="s">
        <v>23</v>
      </c>
      <c r="K19" s="23"/>
      <c r="L19" s="92"/>
      <c r="M19" s="93"/>
      <c r="N19" s="94"/>
      <c r="O19" s="95"/>
      <c r="P19" s="93"/>
      <c r="Q19" s="23"/>
      <c r="R19" s="23"/>
      <c r="S19" s="24"/>
      <c r="T19" s="25" t="s">
        <v>23</v>
      </c>
      <c r="U19" s="26"/>
      <c r="V19" s="27"/>
      <c r="W19" s="25" t="s">
        <v>23</v>
      </c>
    </row>
    <row r="20" spans="2:219" s="28" customFormat="1" ht="30" customHeight="1">
      <c r="B20" s="21" t="s">
        <v>30</v>
      </c>
      <c r="C20" s="242" t="s">
        <v>107</v>
      </c>
      <c r="D20" s="262" t="s">
        <v>210</v>
      </c>
      <c r="E20" s="23"/>
      <c r="F20" s="266">
        <v>20</v>
      </c>
      <c r="G20" s="267" t="s">
        <v>23</v>
      </c>
      <c r="H20" s="268">
        <v>1</v>
      </c>
      <c r="I20" s="269">
        <f t="shared" si="0"/>
        <v>20</v>
      </c>
      <c r="J20" s="267" t="s">
        <v>23</v>
      </c>
      <c r="K20" s="23"/>
      <c r="L20" s="92"/>
      <c r="M20" s="93"/>
      <c r="N20" s="94"/>
      <c r="O20" s="95"/>
      <c r="P20" s="93"/>
      <c r="Q20" s="23"/>
      <c r="R20" s="23"/>
      <c r="S20" s="24"/>
      <c r="T20" s="25" t="s">
        <v>23</v>
      </c>
      <c r="U20" s="26"/>
      <c r="V20" s="27"/>
      <c r="W20" s="25" t="s">
        <v>23</v>
      </c>
    </row>
    <row r="21" spans="2:219" s="28" customFormat="1" ht="30" customHeight="1">
      <c r="B21" s="21" t="s">
        <v>233</v>
      </c>
      <c r="C21" s="242" t="s">
        <v>108</v>
      </c>
      <c r="D21" s="26"/>
      <c r="E21" s="23"/>
      <c r="F21" s="266">
        <v>10</v>
      </c>
      <c r="G21" s="267" t="s">
        <v>23</v>
      </c>
      <c r="H21" s="268">
        <v>1</v>
      </c>
      <c r="I21" s="269">
        <f t="shared" si="0"/>
        <v>10</v>
      </c>
      <c r="J21" s="267" t="s">
        <v>23</v>
      </c>
      <c r="K21" s="23"/>
      <c r="L21" s="92"/>
      <c r="M21" s="93"/>
      <c r="N21" s="94"/>
      <c r="O21" s="95"/>
      <c r="P21" s="93"/>
      <c r="Q21" s="23"/>
      <c r="R21" s="23"/>
      <c r="S21" s="24"/>
      <c r="T21" s="25" t="s">
        <v>23</v>
      </c>
      <c r="U21" s="26"/>
      <c r="V21" s="27"/>
      <c r="W21" s="25" t="s">
        <v>23</v>
      </c>
    </row>
    <row r="22" spans="2:219" ht="30" customHeight="1">
      <c r="B22" s="243" t="s">
        <v>31</v>
      </c>
      <c r="C22" s="244" t="s">
        <v>13</v>
      </c>
      <c r="D22" s="35"/>
      <c r="E22" s="59"/>
      <c r="F22" s="270">
        <v>10</v>
      </c>
      <c r="G22" s="271" t="s">
        <v>23</v>
      </c>
      <c r="H22" s="272">
        <v>1</v>
      </c>
      <c r="I22" s="273">
        <f t="shared" si="0"/>
        <v>10</v>
      </c>
      <c r="J22" s="271" t="s">
        <v>23</v>
      </c>
      <c r="K22" s="59"/>
      <c r="L22" s="96"/>
      <c r="M22" s="97"/>
      <c r="N22" s="98"/>
      <c r="O22" s="99"/>
      <c r="P22" s="97"/>
      <c r="Q22" s="59"/>
      <c r="R22" s="59"/>
      <c r="S22" s="33"/>
      <c r="T22" s="34" t="s">
        <v>23</v>
      </c>
      <c r="U22" s="35"/>
      <c r="V22" s="36"/>
      <c r="W22" s="34" t="s">
        <v>23</v>
      </c>
    </row>
    <row r="23" spans="2:219" s="28" customFormat="1" ht="5.0999999999999996" customHeight="1">
      <c r="B23" s="38"/>
      <c r="C23" s="38"/>
      <c r="D23" s="38"/>
      <c r="E23" s="38"/>
      <c r="F23" s="38"/>
      <c r="G23" s="38"/>
      <c r="H23" s="38"/>
      <c r="I23" s="39"/>
      <c r="J23" s="38"/>
      <c r="K23" s="38"/>
      <c r="L23" s="38"/>
      <c r="M23" s="38"/>
      <c r="N23" s="38"/>
      <c r="O23" s="39"/>
      <c r="P23" s="38"/>
      <c r="Q23" s="38"/>
      <c r="R23" s="38"/>
      <c r="S23" s="38"/>
      <c r="T23" s="38"/>
      <c r="U23" s="38"/>
      <c r="V23" s="39"/>
      <c r="W23" s="38"/>
    </row>
    <row r="24" spans="2:219" s="20" customFormat="1" ht="30" customHeight="1">
      <c r="B24" s="213" t="s">
        <v>3</v>
      </c>
      <c r="C24" s="214" t="s">
        <v>216</v>
      </c>
      <c r="D24" s="215"/>
      <c r="E24" s="17"/>
      <c r="F24" s="391"/>
      <c r="G24" s="392"/>
      <c r="H24" s="392"/>
      <c r="I24" s="216">
        <f>SUM(I25:I29)</f>
        <v>475</v>
      </c>
      <c r="J24" s="91" t="s">
        <v>22</v>
      </c>
      <c r="K24" s="17"/>
      <c r="L24" s="389"/>
      <c r="M24" s="390"/>
      <c r="N24" s="390"/>
      <c r="O24" s="18"/>
      <c r="P24" s="19"/>
      <c r="Q24" s="17"/>
      <c r="R24" s="17"/>
      <c r="S24" s="391"/>
      <c r="T24" s="392"/>
      <c r="U24" s="392"/>
      <c r="V24" s="216"/>
      <c r="W24" s="91" t="s">
        <v>22</v>
      </c>
    </row>
    <row r="25" spans="2:219" s="28" customFormat="1" ht="30" customHeight="1">
      <c r="B25" s="40" t="s">
        <v>162</v>
      </c>
      <c r="C25" s="245" t="s">
        <v>164</v>
      </c>
      <c r="D25" s="41" t="s">
        <v>79</v>
      </c>
      <c r="F25" s="274">
        <v>70</v>
      </c>
      <c r="G25" s="275" t="s">
        <v>23</v>
      </c>
      <c r="H25" s="276">
        <v>2</v>
      </c>
      <c r="I25" s="277">
        <f t="shared" ref="I25:I26" si="2">H25*F25</f>
        <v>140</v>
      </c>
      <c r="J25" s="278" t="s">
        <v>23</v>
      </c>
      <c r="L25" s="92"/>
      <c r="M25" s="93"/>
      <c r="N25" s="94"/>
      <c r="O25" s="95"/>
      <c r="P25" s="93"/>
      <c r="S25" s="42"/>
      <c r="T25" s="43" t="s">
        <v>23</v>
      </c>
      <c r="U25" s="44"/>
      <c r="V25" s="27"/>
      <c r="W25" s="25" t="s">
        <v>23</v>
      </c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</row>
    <row r="26" spans="2:219" s="28" customFormat="1" ht="30" customHeight="1">
      <c r="B26" s="40" t="s">
        <v>163</v>
      </c>
      <c r="C26" s="245" t="s">
        <v>165</v>
      </c>
      <c r="D26" s="41" t="s">
        <v>79</v>
      </c>
      <c r="F26" s="274">
        <v>60</v>
      </c>
      <c r="G26" s="275" t="s">
        <v>23</v>
      </c>
      <c r="H26" s="276">
        <v>3</v>
      </c>
      <c r="I26" s="277">
        <f t="shared" si="2"/>
        <v>180</v>
      </c>
      <c r="J26" s="278" t="s">
        <v>23</v>
      </c>
      <c r="L26" s="92"/>
      <c r="M26" s="93"/>
      <c r="N26" s="94"/>
      <c r="O26" s="95"/>
      <c r="P26" s="93"/>
      <c r="S26" s="42"/>
      <c r="T26" s="43" t="s">
        <v>23</v>
      </c>
      <c r="U26" s="44"/>
      <c r="V26" s="27"/>
      <c r="W26" s="25" t="s">
        <v>23</v>
      </c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</row>
    <row r="27" spans="2:219" s="28" customFormat="1" ht="30" customHeight="1">
      <c r="B27" s="40" t="s">
        <v>32</v>
      </c>
      <c r="C27" s="23" t="s">
        <v>112</v>
      </c>
      <c r="D27" s="26"/>
      <c r="E27" s="23"/>
      <c r="F27" s="279">
        <v>15</v>
      </c>
      <c r="G27" s="278" t="s">
        <v>23</v>
      </c>
      <c r="H27" s="280">
        <v>1</v>
      </c>
      <c r="I27" s="277">
        <f>H27*F27</f>
        <v>15</v>
      </c>
      <c r="J27" s="278" t="s">
        <v>23</v>
      </c>
      <c r="K27" s="23"/>
      <c r="L27" s="92"/>
      <c r="M27" s="93"/>
      <c r="N27" s="94"/>
      <c r="O27" s="95"/>
      <c r="P27" s="93"/>
      <c r="Q27" s="23"/>
      <c r="R27" s="23"/>
      <c r="S27" s="24"/>
      <c r="T27" s="25" t="s">
        <v>23</v>
      </c>
      <c r="U27" s="26"/>
      <c r="V27" s="27"/>
      <c r="W27" s="25" t="s">
        <v>23</v>
      </c>
    </row>
    <row r="28" spans="2:219" s="28" customFormat="1" ht="30" customHeight="1">
      <c r="B28" s="40" t="s">
        <v>68</v>
      </c>
      <c r="C28" s="245" t="s">
        <v>33</v>
      </c>
      <c r="D28" s="46" t="s">
        <v>73</v>
      </c>
      <c r="F28" s="274">
        <v>50</v>
      </c>
      <c r="G28" s="275" t="s">
        <v>23</v>
      </c>
      <c r="H28" s="276">
        <v>2</v>
      </c>
      <c r="I28" s="277">
        <f>H28*F28</f>
        <v>100</v>
      </c>
      <c r="J28" s="278" t="s">
        <v>23</v>
      </c>
      <c r="L28" s="100"/>
      <c r="M28" s="101"/>
      <c r="N28" s="102"/>
      <c r="O28" s="95"/>
      <c r="P28" s="93"/>
      <c r="S28" s="42"/>
      <c r="T28" s="43" t="s">
        <v>23</v>
      </c>
      <c r="U28" s="44"/>
      <c r="V28" s="27"/>
      <c r="W28" s="25" t="s">
        <v>23</v>
      </c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</row>
    <row r="29" spans="2:219" ht="30" customHeight="1">
      <c r="B29" s="243" t="s">
        <v>34</v>
      </c>
      <c r="C29" s="246" t="s">
        <v>35</v>
      </c>
      <c r="D29" s="31"/>
      <c r="E29" s="32"/>
      <c r="F29" s="281">
        <v>20</v>
      </c>
      <c r="G29" s="282" t="s">
        <v>23</v>
      </c>
      <c r="H29" s="283">
        <v>2</v>
      </c>
      <c r="I29" s="284">
        <f t="shared" ref="I29" si="3">H29*F29</f>
        <v>40</v>
      </c>
      <c r="J29" s="282" t="s">
        <v>23</v>
      </c>
      <c r="K29" s="32"/>
      <c r="L29" s="96"/>
      <c r="M29" s="97"/>
      <c r="N29" s="98"/>
      <c r="O29" s="99"/>
      <c r="P29" s="97"/>
      <c r="Q29" s="32"/>
      <c r="R29" s="32"/>
      <c r="S29" s="33"/>
      <c r="T29" s="34" t="s">
        <v>23</v>
      </c>
      <c r="U29" s="35"/>
      <c r="V29" s="36"/>
      <c r="W29" s="34" t="s">
        <v>23</v>
      </c>
    </row>
    <row r="30" spans="2:219" ht="3.95" customHeight="1"/>
    <row r="31" spans="2:219" s="20" customFormat="1" ht="30" customHeight="1">
      <c r="B31" s="237" t="s">
        <v>4</v>
      </c>
      <c r="C31" s="238" t="s">
        <v>224</v>
      </c>
      <c r="D31" s="239"/>
      <c r="E31" s="17"/>
      <c r="F31" s="393"/>
      <c r="G31" s="394"/>
      <c r="H31" s="394"/>
      <c r="I31" s="240">
        <f>SUM(I32:I35)</f>
        <v>670</v>
      </c>
      <c r="J31" s="241" t="s">
        <v>22</v>
      </c>
      <c r="K31" s="17"/>
      <c r="L31" s="389"/>
      <c r="M31" s="390"/>
      <c r="N31" s="390"/>
      <c r="O31" s="18"/>
      <c r="P31" s="19"/>
      <c r="Q31" s="17"/>
      <c r="R31" s="17"/>
      <c r="S31" s="393"/>
      <c r="T31" s="394"/>
      <c r="U31" s="394"/>
      <c r="V31" s="240"/>
      <c r="W31" s="241" t="s">
        <v>22</v>
      </c>
    </row>
    <row r="32" spans="2:219" s="28" customFormat="1" ht="30" customHeight="1">
      <c r="B32" s="84" t="s">
        <v>36</v>
      </c>
      <c r="C32" s="245" t="s">
        <v>81</v>
      </c>
      <c r="D32" s="41" t="s">
        <v>79</v>
      </c>
      <c r="F32" s="285">
        <v>60</v>
      </c>
      <c r="G32" s="286" t="s">
        <v>23</v>
      </c>
      <c r="H32" s="287">
        <v>10</v>
      </c>
      <c r="I32" s="288">
        <f t="shared" ref="I32" si="4">H32*F32</f>
        <v>600</v>
      </c>
      <c r="J32" s="289" t="s">
        <v>23</v>
      </c>
      <c r="L32" s="92"/>
      <c r="M32" s="93"/>
      <c r="N32" s="94"/>
      <c r="O32" s="95"/>
      <c r="P32" s="93"/>
      <c r="S32" s="42"/>
      <c r="T32" s="43" t="s">
        <v>23</v>
      </c>
      <c r="U32" s="44"/>
      <c r="V32" s="27"/>
      <c r="W32" s="25" t="s">
        <v>23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</row>
    <row r="33" spans="2:219" s="28" customFormat="1" ht="30" customHeight="1">
      <c r="B33" s="84" t="s">
        <v>37</v>
      </c>
      <c r="C33" s="247" t="s">
        <v>80</v>
      </c>
      <c r="D33" s="30"/>
      <c r="E33" s="23"/>
      <c r="F33" s="290">
        <v>10</v>
      </c>
      <c r="G33" s="289" t="s">
        <v>23</v>
      </c>
      <c r="H33" s="291">
        <v>2</v>
      </c>
      <c r="I33" s="288">
        <f>H33*F33</f>
        <v>20</v>
      </c>
      <c r="J33" s="289" t="s">
        <v>23</v>
      </c>
      <c r="K33" s="23"/>
      <c r="L33" s="92"/>
      <c r="M33" s="93"/>
      <c r="N33" s="94"/>
      <c r="O33" s="95"/>
      <c r="P33" s="93"/>
      <c r="Q33" s="23"/>
      <c r="R33" s="23"/>
      <c r="S33" s="24"/>
      <c r="T33" s="25" t="s">
        <v>23</v>
      </c>
      <c r="U33" s="26"/>
      <c r="V33" s="27"/>
      <c r="W33" s="25" t="s">
        <v>23</v>
      </c>
    </row>
    <row r="34" spans="2:219" ht="30" customHeight="1">
      <c r="B34" s="248" t="s">
        <v>34</v>
      </c>
      <c r="C34" s="44" t="s">
        <v>39</v>
      </c>
      <c r="D34" s="115"/>
      <c r="E34" s="115"/>
      <c r="F34" s="285">
        <v>20</v>
      </c>
      <c r="G34" s="286" t="s">
        <v>23</v>
      </c>
      <c r="H34" s="287">
        <v>2</v>
      </c>
      <c r="I34" s="288">
        <f t="shared" ref="I34:I35" si="5">H34*F34</f>
        <v>40</v>
      </c>
      <c r="J34" s="289" t="s">
        <v>23</v>
      </c>
      <c r="K34" s="116"/>
      <c r="L34" s="100"/>
      <c r="M34" s="101"/>
      <c r="N34" s="102"/>
      <c r="O34" s="95"/>
      <c r="P34" s="93"/>
      <c r="Q34" s="115"/>
      <c r="R34" s="115"/>
      <c r="S34" s="42"/>
      <c r="T34" s="43" t="s">
        <v>23</v>
      </c>
      <c r="U34" s="44"/>
      <c r="V34" s="27"/>
      <c r="W34" s="25" t="s">
        <v>23</v>
      </c>
    </row>
    <row r="35" spans="2:219" ht="30" customHeight="1">
      <c r="B35" s="243" t="s">
        <v>34</v>
      </c>
      <c r="C35" s="249" t="s">
        <v>110</v>
      </c>
      <c r="D35" s="117"/>
      <c r="E35" s="115"/>
      <c r="F35" s="292">
        <v>10</v>
      </c>
      <c r="G35" s="293" t="s">
        <v>23</v>
      </c>
      <c r="H35" s="294">
        <v>1</v>
      </c>
      <c r="I35" s="295">
        <f t="shared" si="5"/>
        <v>10</v>
      </c>
      <c r="J35" s="293" t="s">
        <v>23</v>
      </c>
      <c r="K35" s="116"/>
      <c r="L35" s="96"/>
      <c r="M35" s="97"/>
      <c r="N35" s="98"/>
      <c r="O35" s="99"/>
      <c r="P35" s="97"/>
      <c r="Q35" s="115"/>
      <c r="R35" s="115"/>
      <c r="S35" s="33"/>
      <c r="T35" s="34" t="s">
        <v>23</v>
      </c>
      <c r="U35" s="35"/>
      <c r="V35" s="36"/>
      <c r="W35" s="34" t="s">
        <v>23</v>
      </c>
    </row>
    <row r="36" spans="2:219" s="28" customFormat="1" ht="5.0999999999999996" customHeight="1">
      <c r="B36" s="3"/>
      <c r="C36" s="3"/>
      <c r="D36" s="3"/>
      <c r="E36" s="32"/>
      <c r="F36" s="3"/>
      <c r="G36" s="3"/>
      <c r="H36" s="3"/>
      <c r="I36" s="47"/>
      <c r="J36" s="3"/>
      <c r="K36" s="32"/>
      <c r="L36" s="3"/>
      <c r="M36" s="3"/>
      <c r="N36" s="3"/>
      <c r="O36" s="47"/>
      <c r="P36" s="3"/>
      <c r="Q36" s="32"/>
      <c r="R36" s="32"/>
      <c r="S36" s="3"/>
      <c r="T36" s="3"/>
      <c r="U36" s="3"/>
      <c r="V36" s="47"/>
      <c r="W36" s="3"/>
    </row>
    <row r="37" spans="2:219" ht="24" customHeight="1">
      <c r="B37" s="350" t="s">
        <v>15</v>
      </c>
      <c r="C37" s="350" t="s">
        <v>16</v>
      </c>
      <c r="D37" s="350" t="s">
        <v>17</v>
      </c>
      <c r="F37" s="360" t="s">
        <v>222</v>
      </c>
      <c r="G37" s="361"/>
      <c r="H37" s="361"/>
      <c r="I37" s="361"/>
      <c r="J37" s="362"/>
      <c r="L37" s="360" t="s">
        <v>100</v>
      </c>
      <c r="M37" s="361"/>
      <c r="N37" s="361"/>
      <c r="O37" s="361"/>
      <c r="P37" s="362"/>
      <c r="S37" s="360" t="s">
        <v>230</v>
      </c>
      <c r="T37" s="361"/>
      <c r="U37" s="361"/>
      <c r="V37" s="361"/>
      <c r="W37" s="362"/>
    </row>
    <row r="38" spans="2:219" ht="24" customHeight="1">
      <c r="B38" s="350"/>
      <c r="C38" s="350"/>
      <c r="D38" s="350"/>
      <c r="F38" s="363"/>
      <c r="G38" s="364"/>
      <c r="H38" s="364"/>
      <c r="I38" s="364"/>
      <c r="J38" s="365"/>
      <c r="L38" s="363"/>
      <c r="M38" s="364"/>
      <c r="N38" s="364"/>
      <c r="O38" s="364"/>
      <c r="P38" s="365"/>
      <c r="S38" s="363"/>
      <c r="T38" s="364"/>
      <c r="U38" s="364"/>
      <c r="V38" s="364"/>
      <c r="W38" s="365"/>
    </row>
    <row r="39" spans="2:219" s="3" customFormat="1" ht="30" customHeight="1">
      <c r="B39" s="350"/>
      <c r="C39" s="350"/>
      <c r="D39" s="350"/>
      <c r="E39" s="2"/>
      <c r="F39" s="350" t="s">
        <v>18</v>
      </c>
      <c r="G39" s="350"/>
      <c r="H39" s="210" t="s">
        <v>19</v>
      </c>
      <c r="I39" s="350" t="s">
        <v>20</v>
      </c>
      <c r="J39" s="350"/>
      <c r="K39" s="2"/>
      <c r="L39" s="350" t="s">
        <v>18</v>
      </c>
      <c r="M39" s="350"/>
      <c r="N39" s="210" t="s">
        <v>19</v>
      </c>
      <c r="O39" s="350" t="s">
        <v>20</v>
      </c>
      <c r="P39" s="350"/>
      <c r="Q39" s="2"/>
      <c r="R39" s="2"/>
      <c r="S39" s="350" t="s">
        <v>18</v>
      </c>
      <c r="T39" s="350"/>
      <c r="U39" s="263" t="s">
        <v>19</v>
      </c>
      <c r="V39" s="350" t="s">
        <v>20</v>
      </c>
      <c r="W39" s="350"/>
    </row>
    <row r="41" spans="2:219" s="20" customFormat="1" ht="30" customHeight="1">
      <c r="B41" s="217" t="s">
        <v>85</v>
      </c>
      <c r="C41" s="218" t="s">
        <v>225</v>
      </c>
      <c r="D41" s="219"/>
      <c r="E41" s="17"/>
      <c r="F41" s="395"/>
      <c r="G41" s="396"/>
      <c r="H41" s="396"/>
      <c r="I41" s="220">
        <f>I45+I42</f>
        <v>630</v>
      </c>
      <c r="J41" s="221" t="s">
        <v>22</v>
      </c>
      <c r="K41" s="17"/>
      <c r="L41" s="389"/>
      <c r="M41" s="390"/>
      <c r="N41" s="390"/>
      <c r="O41" s="18"/>
      <c r="P41" s="19"/>
      <c r="Q41" s="17"/>
      <c r="R41" s="17"/>
      <c r="S41" s="395"/>
      <c r="T41" s="396"/>
      <c r="U41" s="396"/>
      <c r="V41" s="220"/>
      <c r="W41" s="221" t="s">
        <v>22</v>
      </c>
    </row>
    <row r="42" spans="2:219" s="45" customFormat="1" ht="12.95" customHeight="1">
      <c r="B42" s="250"/>
      <c r="C42" s="337" t="s">
        <v>84</v>
      </c>
      <c r="D42" s="338"/>
      <c r="F42" s="339" t="s">
        <v>38</v>
      </c>
      <c r="G42" s="340"/>
      <c r="H42" s="340"/>
      <c r="I42" s="51">
        <f>SUM(I43:I44)</f>
        <v>180</v>
      </c>
      <c r="J42" s="52" t="s">
        <v>23</v>
      </c>
      <c r="L42" s="119"/>
      <c r="M42" s="120"/>
      <c r="N42" s="121"/>
      <c r="O42" s="122"/>
      <c r="P42" s="120"/>
      <c r="S42" s="339" t="s">
        <v>38</v>
      </c>
      <c r="T42" s="340"/>
      <c r="U42" s="340"/>
      <c r="V42" s="51"/>
      <c r="W42" s="52" t="s">
        <v>23</v>
      </c>
    </row>
    <row r="43" spans="2:219" s="28" customFormat="1" ht="30" customHeight="1">
      <c r="B43" s="48" t="s">
        <v>219</v>
      </c>
      <c r="C43" s="23" t="s">
        <v>169</v>
      </c>
      <c r="D43" s="118" t="s">
        <v>212</v>
      </c>
      <c r="E43" s="23"/>
      <c r="F43" s="296">
        <v>70</v>
      </c>
      <c r="G43" s="297" t="s">
        <v>23</v>
      </c>
      <c r="H43" s="298">
        <v>2</v>
      </c>
      <c r="I43" s="299">
        <f t="shared" ref="I43" si="6">H43*F43</f>
        <v>140</v>
      </c>
      <c r="J43" s="297" t="s">
        <v>23</v>
      </c>
      <c r="L43" s="119"/>
      <c r="M43" s="120"/>
      <c r="N43" s="121"/>
      <c r="O43" s="122"/>
      <c r="P43" s="120"/>
      <c r="R43" s="23"/>
      <c r="S43" s="42"/>
      <c r="T43" s="25" t="s">
        <v>23</v>
      </c>
      <c r="U43" s="26"/>
      <c r="V43" s="27"/>
      <c r="W43" s="25" t="s">
        <v>23</v>
      </c>
    </row>
    <row r="44" spans="2:219" s="28" customFormat="1" ht="30" customHeight="1">
      <c r="B44" s="48" t="s">
        <v>221</v>
      </c>
      <c r="C44" s="23" t="s">
        <v>170</v>
      </c>
      <c r="D44" s="150" t="s">
        <v>213</v>
      </c>
      <c r="F44" s="296">
        <v>40</v>
      </c>
      <c r="G44" s="300" t="s">
        <v>23</v>
      </c>
      <c r="H44" s="301">
        <v>1</v>
      </c>
      <c r="I44" s="299">
        <f>H44*F44</f>
        <v>40</v>
      </c>
      <c r="J44" s="297" t="s">
        <v>23</v>
      </c>
      <c r="L44" s="119"/>
      <c r="M44" s="120"/>
      <c r="N44" s="121"/>
      <c r="O44" s="122"/>
      <c r="P44" s="120"/>
      <c r="S44" s="42"/>
      <c r="T44" s="43" t="s">
        <v>23</v>
      </c>
      <c r="U44" s="44"/>
      <c r="V44" s="27"/>
      <c r="W44" s="25" t="s">
        <v>23</v>
      </c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  <c r="GD44" s="45"/>
      <c r="GE44" s="45"/>
      <c r="GF44" s="45"/>
      <c r="GG44" s="45"/>
      <c r="GH44" s="45"/>
      <c r="GI44" s="45"/>
      <c r="GJ44" s="45"/>
      <c r="GK44" s="45"/>
      <c r="GL44" s="45"/>
      <c r="GM44" s="45"/>
      <c r="GN44" s="45"/>
      <c r="GO44" s="45"/>
      <c r="GP44" s="45"/>
      <c r="GQ44" s="45"/>
      <c r="GR44" s="45"/>
      <c r="GS44" s="45"/>
      <c r="GT44" s="45"/>
      <c r="GU44" s="45"/>
      <c r="GV44" s="45"/>
      <c r="GW44" s="45"/>
      <c r="GX44" s="45"/>
      <c r="GY44" s="45"/>
      <c r="GZ44" s="45"/>
      <c r="HA44" s="45"/>
      <c r="HB44" s="45"/>
      <c r="HC44" s="45"/>
      <c r="HD44" s="45"/>
      <c r="HE44" s="45"/>
      <c r="HF44" s="45"/>
      <c r="HG44" s="45"/>
      <c r="HH44" s="45"/>
      <c r="HI44" s="45"/>
      <c r="HJ44" s="45"/>
      <c r="HK44" s="45"/>
    </row>
    <row r="45" spans="2:219" s="45" customFormat="1" ht="12.95" customHeight="1">
      <c r="B45" s="250"/>
      <c r="C45" s="337" t="s">
        <v>168</v>
      </c>
      <c r="D45" s="338"/>
      <c r="F45" s="339" t="s">
        <v>38</v>
      </c>
      <c r="G45" s="340"/>
      <c r="H45" s="340"/>
      <c r="I45" s="51">
        <f>SUM(I46:I53)</f>
        <v>450</v>
      </c>
      <c r="J45" s="52" t="s">
        <v>23</v>
      </c>
      <c r="L45" s="119"/>
      <c r="M45" s="120"/>
      <c r="N45" s="121"/>
      <c r="O45" s="122"/>
      <c r="P45" s="120"/>
      <c r="S45" s="339" t="s">
        <v>38</v>
      </c>
      <c r="T45" s="340"/>
      <c r="U45" s="340"/>
      <c r="V45" s="51"/>
      <c r="W45" s="52" t="s">
        <v>23</v>
      </c>
    </row>
    <row r="46" spans="2:219" s="28" customFormat="1" ht="30" customHeight="1">
      <c r="B46" s="48" t="s">
        <v>113</v>
      </c>
      <c r="C46" s="44" t="s">
        <v>217</v>
      </c>
      <c r="D46" s="41" t="s">
        <v>218</v>
      </c>
      <c r="E46" s="23"/>
      <c r="F46" s="302">
        <v>150</v>
      </c>
      <c r="G46" s="297" t="s">
        <v>23</v>
      </c>
      <c r="H46" s="298">
        <v>1</v>
      </c>
      <c r="I46" s="299">
        <f t="shared" ref="I46:I52" si="7">H46*F46</f>
        <v>150</v>
      </c>
      <c r="J46" s="297" t="s">
        <v>23</v>
      </c>
      <c r="L46" s="119"/>
      <c r="M46" s="120"/>
      <c r="N46" s="121"/>
      <c r="O46" s="122"/>
      <c r="P46" s="120"/>
      <c r="R46" s="23"/>
      <c r="S46" s="24"/>
      <c r="T46" s="25" t="s">
        <v>23</v>
      </c>
      <c r="U46" s="26"/>
      <c r="V46" s="27"/>
      <c r="W46" s="25" t="s">
        <v>23</v>
      </c>
    </row>
    <row r="47" spans="2:219" s="28" customFormat="1" ht="30" customHeight="1">
      <c r="B47" s="48" t="s">
        <v>114</v>
      </c>
      <c r="C47" s="44" t="s">
        <v>167</v>
      </c>
      <c r="D47" s="118" t="s">
        <v>212</v>
      </c>
      <c r="F47" s="296">
        <v>80</v>
      </c>
      <c r="G47" s="300" t="s">
        <v>23</v>
      </c>
      <c r="H47" s="301">
        <v>1</v>
      </c>
      <c r="I47" s="299">
        <f>H47*F47</f>
        <v>80</v>
      </c>
      <c r="J47" s="297" t="s">
        <v>23</v>
      </c>
      <c r="L47" s="119"/>
      <c r="M47" s="120"/>
      <c r="N47" s="121"/>
      <c r="O47" s="122"/>
      <c r="P47" s="120"/>
      <c r="S47" s="42"/>
      <c r="T47" s="43" t="s">
        <v>23</v>
      </c>
      <c r="U47" s="44"/>
      <c r="V47" s="27"/>
      <c r="W47" s="25" t="s">
        <v>23</v>
      </c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/>
      <c r="GA47" s="45"/>
      <c r="GB47" s="45"/>
      <c r="GC47" s="45"/>
      <c r="GD47" s="45"/>
      <c r="GE47" s="45"/>
      <c r="GF47" s="45"/>
      <c r="GG47" s="45"/>
      <c r="GH47" s="45"/>
      <c r="GI47" s="45"/>
      <c r="GJ47" s="45"/>
      <c r="GK47" s="45"/>
      <c r="GL47" s="45"/>
      <c r="GM47" s="45"/>
      <c r="GN47" s="45"/>
      <c r="GO47" s="45"/>
      <c r="GP47" s="45"/>
      <c r="GQ47" s="45"/>
      <c r="GR47" s="45"/>
      <c r="GS47" s="45"/>
      <c r="GT47" s="45"/>
      <c r="GU47" s="45"/>
      <c r="GV47" s="45"/>
      <c r="GW47" s="45"/>
      <c r="GX47" s="45"/>
      <c r="GY47" s="45"/>
      <c r="GZ47" s="45"/>
      <c r="HA47" s="45"/>
      <c r="HB47" s="45"/>
      <c r="HC47" s="45"/>
      <c r="HD47" s="45"/>
      <c r="HE47" s="45"/>
      <c r="HF47" s="45"/>
      <c r="HG47" s="45"/>
      <c r="HH47" s="45"/>
      <c r="HI47" s="45"/>
      <c r="HJ47" s="45"/>
      <c r="HK47" s="45"/>
    </row>
    <row r="48" spans="2:219" s="28" customFormat="1" ht="30" customHeight="1">
      <c r="B48" s="48" t="s">
        <v>220</v>
      </c>
      <c r="C48" s="44" t="s">
        <v>111</v>
      </c>
      <c r="D48" s="150" t="s">
        <v>213</v>
      </c>
      <c r="E48" s="23"/>
      <c r="F48" s="302">
        <v>50</v>
      </c>
      <c r="G48" s="297" t="s">
        <v>23</v>
      </c>
      <c r="H48" s="298">
        <v>1</v>
      </c>
      <c r="I48" s="299">
        <f t="shared" ref="I48" si="8">H48*F48</f>
        <v>50</v>
      </c>
      <c r="J48" s="297" t="s">
        <v>23</v>
      </c>
      <c r="L48" s="119"/>
      <c r="M48" s="120"/>
      <c r="N48" s="121"/>
      <c r="O48" s="122"/>
      <c r="P48" s="120"/>
      <c r="R48" s="23"/>
      <c r="S48" s="24"/>
      <c r="T48" s="25" t="s">
        <v>23</v>
      </c>
      <c r="U48" s="26"/>
      <c r="V48" s="27"/>
      <c r="W48" s="25" t="s">
        <v>23</v>
      </c>
    </row>
    <row r="49" spans="2:23" s="28" customFormat="1" ht="30" customHeight="1">
      <c r="B49" s="48" t="s">
        <v>116</v>
      </c>
      <c r="C49" s="44" t="s">
        <v>166</v>
      </c>
      <c r="D49" s="150" t="s">
        <v>213</v>
      </c>
      <c r="E49" s="23"/>
      <c r="F49" s="302">
        <v>40</v>
      </c>
      <c r="G49" s="297" t="s">
        <v>23</v>
      </c>
      <c r="H49" s="298">
        <v>1</v>
      </c>
      <c r="I49" s="299">
        <f>H49*F49</f>
        <v>40</v>
      </c>
      <c r="J49" s="297" t="s">
        <v>23</v>
      </c>
      <c r="K49" s="23"/>
      <c r="L49" s="92"/>
      <c r="M49" s="93"/>
      <c r="N49" s="94"/>
      <c r="O49" s="95"/>
      <c r="P49" s="93"/>
      <c r="Q49" s="23"/>
      <c r="R49" s="23"/>
      <c r="S49" s="24"/>
      <c r="T49" s="25" t="s">
        <v>23</v>
      </c>
      <c r="U49" s="26"/>
      <c r="V49" s="27"/>
      <c r="W49" s="25" t="s">
        <v>23</v>
      </c>
    </row>
    <row r="50" spans="2:23" s="28" customFormat="1" ht="30" customHeight="1">
      <c r="B50" s="48" t="s">
        <v>115</v>
      </c>
      <c r="C50" s="44" t="s">
        <v>223</v>
      </c>
      <c r="D50" s="118" t="s">
        <v>212</v>
      </c>
      <c r="E50" s="23"/>
      <c r="F50" s="302">
        <v>80</v>
      </c>
      <c r="G50" s="297" t="s">
        <v>23</v>
      </c>
      <c r="H50" s="298">
        <v>1</v>
      </c>
      <c r="I50" s="299">
        <f t="shared" si="7"/>
        <v>80</v>
      </c>
      <c r="J50" s="297" t="s">
        <v>23</v>
      </c>
      <c r="L50" s="92"/>
      <c r="M50" s="93"/>
      <c r="N50" s="94"/>
      <c r="O50" s="95"/>
      <c r="P50" s="93"/>
      <c r="R50" s="23"/>
      <c r="S50" s="24"/>
      <c r="T50" s="25" t="s">
        <v>23</v>
      </c>
      <c r="U50" s="26"/>
      <c r="V50" s="27"/>
      <c r="W50" s="25" t="s">
        <v>23</v>
      </c>
    </row>
    <row r="51" spans="2:23" s="103" customFormat="1" ht="30" customHeight="1">
      <c r="B51" s="248" t="s">
        <v>34</v>
      </c>
      <c r="C51" s="23" t="s">
        <v>86</v>
      </c>
      <c r="D51" s="130"/>
      <c r="E51" s="59"/>
      <c r="F51" s="302">
        <v>20</v>
      </c>
      <c r="G51" s="303" t="s">
        <v>23</v>
      </c>
      <c r="H51" s="304">
        <v>1</v>
      </c>
      <c r="I51" s="299">
        <f t="shared" si="7"/>
        <v>20</v>
      </c>
      <c r="J51" s="303" t="s">
        <v>23</v>
      </c>
      <c r="K51" s="6"/>
      <c r="L51" s="92"/>
      <c r="M51" s="93"/>
      <c r="N51" s="94"/>
      <c r="O51" s="95"/>
      <c r="P51" s="93"/>
      <c r="R51" s="59"/>
      <c r="S51" s="24"/>
      <c r="T51" s="61" t="s">
        <v>23</v>
      </c>
      <c r="U51" s="62"/>
      <c r="V51" s="27"/>
      <c r="W51" s="61" t="s">
        <v>23</v>
      </c>
    </row>
    <row r="52" spans="2:23" s="103" customFormat="1" ht="30" customHeight="1">
      <c r="B52" s="248" t="s">
        <v>34</v>
      </c>
      <c r="C52" s="247" t="s">
        <v>39</v>
      </c>
      <c r="D52" s="60"/>
      <c r="E52" s="59"/>
      <c r="F52" s="302">
        <v>20</v>
      </c>
      <c r="G52" s="303" t="s">
        <v>23</v>
      </c>
      <c r="H52" s="304">
        <v>1</v>
      </c>
      <c r="I52" s="299">
        <f t="shared" si="7"/>
        <v>20</v>
      </c>
      <c r="J52" s="303" t="s">
        <v>23</v>
      </c>
      <c r="K52" s="6"/>
      <c r="L52" s="92"/>
      <c r="M52" s="93"/>
      <c r="N52" s="94"/>
      <c r="O52" s="95"/>
      <c r="P52" s="93"/>
      <c r="R52" s="59"/>
      <c r="S52" s="24"/>
      <c r="T52" s="61" t="s">
        <v>23</v>
      </c>
      <c r="U52" s="62"/>
      <c r="V52" s="27"/>
      <c r="W52" s="61" t="s">
        <v>23</v>
      </c>
    </row>
    <row r="53" spans="2:23" ht="30" customHeight="1">
      <c r="B53" s="243" t="s">
        <v>31</v>
      </c>
      <c r="C53" s="246" t="s">
        <v>13</v>
      </c>
      <c r="D53" s="31"/>
      <c r="E53" s="59"/>
      <c r="F53" s="305">
        <v>10</v>
      </c>
      <c r="G53" s="306" t="s">
        <v>23</v>
      </c>
      <c r="H53" s="307">
        <v>1</v>
      </c>
      <c r="I53" s="308">
        <f>H53*F53</f>
        <v>10</v>
      </c>
      <c r="J53" s="306" t="s">
        <v>23</v>
      </c>
      <c r="K53" s="37"/>
      <c r="L53" s="96"/>
      <c r="M53" s="97"/>
      <c r="N53" s="98"/>
      <c r="O53" s="99"/>
      <c r="P53" s="97"/>
      <c r="R53" s="59"/>
      <c r="S53" s="33"/>
      <c r="T53" s="34" t="s">
        <v>23</v>
      </c>
      <c r="U53" s="35"/>
      <c r="V53" s="36"/>
      <c r="W53" s="34" t="s">
        <v>23</v>
      </c>
    </row>
    <row r="55" spans="2:23" s="6" customFormat="1" ht="39.950000000000003" customHeight="1">
      <c r="B55" s="4" t="s">
        <v>1</v>
      </c>
      <c r="C55" s="386" t="s">
        <v>7</v>
      </c>
      <c r="D55" s="386"/>
      <c r="F55" s="7"/>
      <c r="G55" s="5"/>
      <c r="H55" s="5"/>
      <c r="I55" s="8">
        <f>I57+I75</f>
        <v>548</v>
      </c>
      <c r="J55" s="5" t="s">
        <v>21</v>
      </c>
      <c r="L55" s="7"/>
      <c r="M55" s="5"/>
      <c r="N55" s="5"/>
      <c r="O55" s="8"/>
      <c r="P55" s="5"/>
      <c r="S55" s="7"/>
      <c r="T55" s="5"/>
      <c r="U55" s="5"/>
      <c r="V55" s="8"/>
      <c r="W55" s="5" t="s">
        <v>21</v>
      </c>
    </row>
    <row r="56" spans="2:23" s="10" customFormat="1" ht="5.0999999999999996" customHeight="1">
      <c r="B56" s="9"/>
      <c r="D56" s="11"/>
      <c r="F56" s="12"/>
      <c r="I56" s="13"/>
      <c r="L56" s="12"/>
      <c r="O56" s="13"/>
      <c r="S56" s="12"/>
      <c r="V56" s="13"/>
    </row>
    <row r="57" spans="2:23" s="20" customFormat="1" ht="30" customHeight="1">
      <c r="B57" s="222" t="s">
        <v>0</v>
      </c>
      <c r="C57" s="223" t="s">
        <v>226</v>
      </c>
      <c r="D57" s="224"/>
      <c r="E57" s="17"/>
      <c r="F57" s="222"/>
      <c r="G57" s="223"/>
      <c r="H57" s="223"/>
      <c r="I57" s="225">
        <f>I58+I62+I65</f>
        <v>445</v>
      </c>
      <c r="J57" s="226" t="s">
        <v>22</v>
      </c>
      <c r="K57" s="17"/>
      <c r="L57" s="14"/>
      <c r="M57" s="15"/>
      <c r="N57" s="15"/>
      <c r="O57" s="18"/>
      <c r="P57" s="19"/>
      <c r="Q57" s="17"/>
      <c r="R57" s="17"/>
      <c r="S57" s="222"/>
      <c r="T57" s="223"/>
      <c r="U57" s="223"/>
      <c r="V57" s="225"/>
      <c r="W57" s="226" t="s">
        <v>22</v>
      </c>
    </row>
    <row r="58" spans="2:23" s="45" customFormat="1" ht="12.95" customHeight="1">
      <c r="B58" s="253"/>
      <c r="C58" s="337" t="s">
        <v>117</v>
      </c>
      <c r="D58" s="338"/>
      <c r="F58" s="339" t="s">
        <v>38</v>
      </c>
      <c r="G58" s="340"/>
      <c r="H58" s="340"/>
      <c r="I58" s="51">
        <f>SUM(I59:I61)</f>
        <v>170</v>
      </c>
      <c r="J58" s="52" t="s">
        <v>23</v>
      </c>
      <c r="K58" s="37"/>
      <c r="L58" s="92"/>
      <c r="M58" s="93"/>
      <c r="N58" s="94"/>
      <c r="O58" s="95"/>
      <c r="P58" s="93"/>
      <c r="S58" s="339" t="s">
        <v>38</v>
      </c>
      <c r="T58" s="340"/>
      <c r="U58" s="340"/>
      <c r="V58" s="51"/>
      <c r="W58" s="52" t="s">
        <v>23</v>
      </c>
    </row>
    <row r="59" spans="2:23" s="45" customFormat="1" ht="30" customHeight="1">
      <c r="B59" s="253" t="s">
        <v>135</v>
      </c>
      <c r="C59" s="247" t="s">
        <v>40</v>
      </c>
      <c r="D59" s="53"/>
      <c r="F59" s="318">
        <v>25</v>
      </c>
      <c r="G59" s="319" t="s">
        <v>23</v>
      </c>
      <c r="H59" s="320">
        <v>1</v>
      </c>
      <c r="I59" s="321" t="s">
        <v>24</v>
      </c>
      <c r="J59" s="319"/>
      <c r="K59" s="37"/>
      <c r="L59" s="92"/>
      <c r="M59" s="93"/>
      <c r="N59" s="94"/>
      <c r="O59" s="95"/>
      <c r="P59" s="93"/>
      <c r="S59" s="54"/>
      <c r="T59" s="25" t="s">
        <v>23</v>
      </c>
      <c r="U59" s="26"/>
      <c r="V59" s="27" t="s">
        <v>24</v>
      </c>
      <c r="W59" s="25"/>
    </row>
    <row r="60" spans="2:23" s="45" customFormat="1" ht="30" customHeight="1">
      <c r="B60" s="253" t="s">
        <v>136</v>
      </c>
      <c r="C60" s="247" t="s">
        <v>41</v>
      </c>
      <c r="D60" s="53"/>
      <c r="F60" s="318">
        <v>30</v>
      </c>
      <c r="G60" s="319" t="s">
        <v>23</v>
      </c>
      <c r="H60" s="320">
        <v>1</v>
      </c>
      <c r="I60" s="321">
        <f>H60*F60</f>
        <v>30</v>
      </c>
      <c r="J60" s="319" t="s">
        <v>23</v>
      </c>
      <c r="K60" s="37"/>
      <c r="L60" s="92"/>
      <c r="M60" s="93"/>
      <c r="N60" s="94"/>
      <c r="O60" s="95"/>
      <c r="P60" s="93"/>
      <c r="S60" s="54"/>
      <c r="T60" s="25" t="s">
        <v>23</v>
      </c>
      <c r="U60" s="26"/>
      <c r="V60" s="27"/>
      <c r="W60" s="25" t="s">
        <v>23</v>
      </c>
    </row>
    <row r="61" spans="2:23" s="45" customFormat="1" ht="30" customHeight="1">
      <c r="B61" s="253" t="s">
        <v>137</v>
      </c>
      <c r="C61" s="247" t="s">
        <v>118</v>
      </c>
      <c r="D61" s="53">
        <v>100</v>
      </c>
      <c r="F61" s="318">
        <v>140</v>
      </c>
      <c r="G61" s="319" t="s">
        <v>23</v>
      </c>
      <c r="H61" s="320">
        <v>1</v>
      </c>
      <c r="I61" s="321">
        <f>H61*F61</f>
        <v>140</v>
      </c>
      <c r="J61" s="319" t="s">
        <v>23</v>
      </c>
      <c r="K61" s="37"/>
      <c r="L61" s="92"/>
      <c r="M61" s="93"/>
      <c r="N61" s="94"/>
      <c r="O61" s="95"/>
      <c r="P61" s="93"/>
      <c r="S61" s="54"/>
      <c r="T61" s="25" t="s">
        <v>23</v>
      </c>
      <c r="U61" s="26"/>
      <c r="V61" s="27"/>
      <c r="W61" s="25" t="s">
        <v>23</v>
      </c>
    </row>
    <row r="62" spans="2:23" s="45" customFormat="1" ht="12.95" customHeight="1">
      <c r="B62" s="253"/>
      <c r="C62" s="337" t="s">
        <v>119</v>
      </c>
      <c r="D62" s="338"/>
      <c r="F62" s="339" t="s">
        <v>38</v>
      </c>
      <c r="G62" s="340"/>
      <c r="H62" s="340"/>
      <c r="I62" s="51">
        <f>SUM(I63:I64)</f>
        <v>130</v>
      </c>
      <c r="J62" s="52" t="s">
        <v>23</v>
      </c>
      <c r="K62" s="37"/>
      <c r="L62" s="92"/>
      <c r="M62" s="93"/>
      <c r="N62" s="94"/>
      <c r="O62" s="95"/>
      <c r="P62" s="93"/>
      <c r="S62" s="339" t="s">
        <v>38</v>
      </c>
      <c r="T62" s="340"/>
      <c r="U62" s="340"/>
      <c r="V62" s="51"/>
      <c r="W62" s="52" t="s">
        <v>23</v>
      </c>
    </row>
    <row r="63" spans="2:23" s="45" customFormat="1" ht="30" customHeight="1">
      <c r="B63" s="253" t="s">
        <v>138</v>
      </c>
      <c r="C63" s="247" t="s">
        <v>120</v>
      </c>
      <c r="D63" s="53"/>
      <c r="F63" s="318">
        <v>15</v>
      </c>
      <c r="G63" s="319" t="s">
        <v>23</v>
      </c>
      <c r="H63" s="320">
        <v>1</v>
      </c>
      <c r="I63" s="321" t="s">
        <v>24</v>
      </c>
      <c r="J63" s="319"/>
      <c r="K63" s="37"/>
      <c r="L63" s="92"/>
      <c r="M63" s="93"/>
      <c r="N63" s="94"/>
      <c r="O63" s="95"/>
      <c r="P63" s="93"/>
      <c r="S63" s="54"/>
      <c r="T63" s="25" t="s">
        <v>23</v>
      </c>
      <c r="U63" s="26"/>
      <c r="V63" s="27" t="s">
        <v>24</v>
      </c>
      <c r="W63" s="25"/>
    </row>
    <row r="64" spans="2:23" s="45" customFormat="1" ht="30" customHeight="1">
      <c r="B64" s="253" t="s">
        <v>189</v>
      </c>
      <c r="C64" s="247" t="s">
        <v>121</v>
      </c>
      <c r="D64" s="53">
        <v>80</v>
      </c>
      <c r="F64" s="318">
        <v>130</v>
      </c>
      <c r="G64" s="319" t="s">
        <v>23</v>
      </c>
      <c r="H64" s="320">
        <v>1</v>
      </c>
      <c r="I64" s="321">
        <f>H64*F64</f>
        <v>130</v>
      </c>
      <c r="J64" s="319" t="s">
        <v>23</v>
      </c>
      <c r="K64" s="37"/>
      <c r="L64" s="92"/>
      <c r="M64" s="93"/>
      <c r="N64" s="94"/>
      <c r="O64" s="95"/>
      <c r="P64" s="93"/>
      <c r="S64" s="54"/>
      <c r="T64" s="25" t="s">
        <v>23</v>
      </c>
      <c r="U64" s="26"/>
      <c r="V64" s="27"/>
      <c r="W64" s="25" t="s">
        <v>23</v>
      </c>
    </row>
    <row r="65" spans="2:23" s="45" customFormat="1" ht="12.95" customHeight="1">
      <c r="B65" s="253"/>
      <c r="C65" s="337" t="s">
        <v>42</v>
      </c>
      <c r="D65" s="338"/>
      <c r="F65" s="339" t="s">
        <v>38</v>
      </c>
      <c r="G65" s="340"/>
      <c r="H65" s="340"/>
      <c r="I65" s="51">
        <f>SUM(I66:I73)</f>
        <v>145</v>
      </c>
      <c r="J65" s="52" t="s">
        <v>23</v>
      </c>
      <c r="L65" s="92"/>
      <c r="M65" s="93"/>
      <c r="N65" s="94"/>
      <c r="O65" s="95"/>
      <c r="P65" s="93"/>
      <c r="S65" s="339" t="s">
        <v>38</v>
      </c>
      <c r="T65" s="340"/>
      <c r="U65" s="340"/>
      <c r="V65" s="51"/>
      <c r="W65" s="52" t="s">
        <v>23</v>
      </c>
    </row>
    <row r="66" spans="2:23" s="45" customFormat="1" ht="30.95" customHeight="1">
      <c r="B66" s="253" t="s">
        <v>190</v>
      </c>
      <c r="C66" s="247" t="s">
        <v>122</v>
      </c>
      <c r="D66" s="53"/>
      <c r="F66" s="322">
        <v>20</v>
      </c>
      <c r="G66" s="319" t="s">
        <v>23</v>
      </c>
      <c r="H66" s="320">
        <v>1</v>
      </c>
      <c r="I66" s="321">
        <f>H66*F66</f>
        <v>20</v>
      </c>
      <c r="J66" s="319" t="s">
        <v>23</v>
      </c>
      <c r="L66" s="92"/>
      <c r="M66" s="93"/>
      <c r="N66" s="94"/>
      <c r="O66" s="95"/>
      <c r="P66" s="93"/>
      <c r="S66" s="24"/>
      <c r="T66" s="25" t="s">
        <v>23</v>
      </c>
      <c r="U66" s="26"/>
      <c r="V66" s="27"/>
      <c r="W66" s="25" t="s">
        <v>23</v>
      </c>
    </row>
    <row r="67" spans="2:23" s="45" customFormat="1" ht="30.95" customHeight="1">
      <c r="B67" s="253" t="s">
        <v>191</v>
      </c>
      <c r="C67" s="247" t="s">
        <v>123</v>
      </c>
      <c r="D67" s="53"/>
      <c r="F67" s="322">
        <v>10</v>
      </c>
      <c r="G67" s="319" t="s">
        <v>23</v>
      </c>
      <c r="H67" s="320">
        <v>1</v>
      </c>
      <c r="I67" s="321">
        <f>H67*F67</f>
        <v>10</v>
      </c>
      <c r="J67" s="319" t="s">
        <v>23</v>
      </c>
      <c r="L67" s="92"/>
      <c r="M67" s="93"/>
      <c r="N67" s="94"/>
      <c r="O67" s="95"/>
      <c r="P67" s="93"/>
      <c r="S67" s="24"/>
      <c r="T67" s="25" t="s">
        <v>23</v>
      </c>
      <c r="U67" s="26"/>
      <c r="V67" s="27"/>
      <c r="W67" s="25" t="s">
        <v>23</v>
      </c>
    </row>
    <row r="68" spans="2:23" s="45" customFormat="1" ht="30.95" customHeight="1">
      <c r="B68" s="253" t="s">
        <v>192</v>
      </c>
      <c r="C68" s="251" t="s">
        <v>45</v>
      </c>
      <c r="D68" s="55"/>
      <c r="F68" s="322">
        <v>10</v>
      </c>
      <c r="G68" s="319" t="s">
        <v>23</v>
      </c>
      <c r="H68" s="320">
        <v>1</v>
      </c>
      <c r="I68" s="321">
        <f>H68*F68</f>
        <v>10</v>
      </c>
      <c r="J68" s="319" t="s">
        <v>23</v>
      </c>
      <c r="L68" s="92"/>
      <c r="M68" s="93"/>
      <c r="N68" s="94"/>
      <c r="O68" s="95"/>
      <c r="P68" s="93"/>
      <c r="S68" s="24"/>
      <c r="T68" s="25" t="s">
        <v>23</v>
      </c>
      <c r="U68" s="26"/>
      <c r="V68" s="27"/>
      <c r="W68" s="25" t="s">
        <v>23</v>
      </c>
    </row>
    <row r="69" spans="2:23" s="45" customFormat="1" ht="30.95" customHeight="1">
      <c r="B69" s="253" t="s">
        <v>193</v>
      </c>
      <c r="C69" s="251" t="s">
        <v>43</v>
      </c>
      <c r="D69" s="55"/>
      <c r="F69" s="322">
        <v>15</v>
      </c>
      <c r="G69" s="319" t="s">
        <v>23</v>
      </c>
      <c r="H69" s="320">
        <v>1</v>
      </c>
      <c r="I69" s="321">
        <f t="shared" ref="I69:I73" si="9">H69*F69</f>
        <v>15</v>
      </c>
      <c r="J69" s="319" t="s">
        <v>23</v>
      </c>
      <c r="L69" s="92"/>
      <c r="M69" s="93"/>
      <c r="N69" s="94"/>
      <c r="O69" s="95"/>
      <c r="P69" s="93"/>
      <c r="S69" s="24"/>
      <c r="T69" s="25" t="s">
        <v>23</v>
      </c>
      <c r="U69" s="26"/>
      <c r="V69" s="27"/>
      <c r="W69" s="25" t="s">
        <v>23</v>
      </c>
    </row>
    <row r="70" spans="2:23" s="45" customFormat="1" ht="30.95" customHeight="1">
      <c r="B70" s="253" t="s">
        <v>194</v>
      </c>
      <c r="C70" s="251" t="s">
        <v>44</v>
      </c>
      <c r="D70" s="55"/>
      <c r="F70" s="322">
        <v>25</v>
      </c>
      <c r="G70" s="319" t="s">
        <v>23</v>
      </c>
      <c r="H70" s="320">
        <v>1</v>
      </c>
      <c r="I70" s="321">
        <f t="shared" si="9"/>
        <v>25</v>
      </c>
      <c r="J70" s="319" t="s">
        <v>23</v>
      </c>
      <c r="L70" s="92"/>
      <c r="M70" s="93"/>
      <c r="N70" s="94"/>
      <c r="O70" s="95"/>
      <c r="P70" s="93"/>
      <c r="S70" s="24"/>
      <c r="T70" s="25" t="s">
        <v>23</v>
      </c>
      <c r="U70" s="26"/>
      <c r="V70" s="27"/>
      <c r="W70" s="25" t="s">
        <v>23</v>
      </c>
    </row>
    <row r="71" spans="2:23" s="45" customFormat="1" ht="30.95" customHeight="1">
      <c r="B71" s="253" t="s">
        <v>195</v>
      </c>
      <c r="C71" s="251" t="s">
        <v>125</v>
      </c>
      <c r="D71" s="55"/>
      <c r="F71" s="322">
        <v>15</v>
      </c>
      <c r="G71" s="319" t="s">
        <v>23</v>
      </c>
      <c r="H71" s="320">
        <v>1</v>
      </c>
      <c r="I71" s="321">
        <f>H71*F71</f>
        <v>15</v>
      </c>
      <c r="J71" s="319" t="s">
        <v>23</v>
      </c>
      <c r="L71" s="92"/>
      <c r="M71" s="93"/>
      <c r="N71" s="94"/>
      <c r="O71" s="95"/>
      <c r="P71" s="93"/>
      <c r="S71" s="24"/>
      <c r="T71" s="25" t="s">
        <v>23</v>
      </c>
      <c r="U71" s="26"/>
      <c r="V71" s="27"/>
      <c r="W71" s="25" t="s">
        <v>23</v>
      </c>
    </row>
    <row r="72" spans="2:23" s="45" customFormat="1" ht="30.95" customHeight="1">
      <c r="B72" s="253" t="s">
        <v>196</v>
      </c>
      <c r="C72" s="251" t="s">
        <v>126</v>
      </c>
      <c r="D72" s="55"/>
      <c r="F72" s="322">
        <v>40</v>
      </c>
      <c r="G72" s="319" t="s">
        <v>23</v>
      </c>
      <c r="H72" s="320">
        <v>1</v>
      </c>
      <c r="I72" s="321">
        <f>H72*F72</f>
        <v>40</v>
      </c>
      <c r="J72" s="319" t="s">
        <v>23</v>
      </c>
      <c r="L72" s="92"/>
      <c r="M72" s="93"/>
      <c r="N72" s="94"/>
      <c r="O72" s="95"/>
      <c r="P72" s="93"/>
      <c r="S72" s="24"/>
      <c r="T72" s="25" t="s">
        <v>23</v>
      </c>
      <c r="U72" s="26"/>
      <c r="V72" s="27"/>
      <c r="W72" s="25" t="s">
        <v>23</v>
      </c>
    </row>
    <row r="73" spans="2:23" s="45" customFormat="1" ht="30.95" customHeight="1">
      <c r="B73" s="253" t="s">
        <v>197</v>
      </c>
      <c r="C73" s="252" t="s">
        <v>124</v>
      </c>
      <c r="D73" s="56"/>
      <c r="F73" s="323">
        <v>10</v>
      </c>
      <c r="G73" s="324" t="s">
        <v>23</v>
      </c>
      <c r="H73" s="325">
        <v>1</v>
      </c>
      <c r="I73" s="326">
        <f t="shared" si="9"/>
        <v>10</v>
      </c>
      <c r="J73" s="324" t="s">
        <v>23</v>
      </c>
      <c r="L73" s="96"/>
      <c r="M73" s="97"/>
      <c r="N73" s="98"/>
      <c r="O73" s="99"/>
      <c r="P73" s="97"/>
      <c r="S73" s="33"/>
      <c r="T73" s="57" t="s">
        <v>23</v>
      </c>
      <c r="U73" s="58"/>
      <c r="V73" s="36"/>
      <c r="W73" s="57" t="s">
        <v>23</v>
      </c>
    </row>
    <row r="74" spans="2:23" s="28" customFormat="1" ht="5.0999999999999996" customHeight="1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2:23" s="20" customFormat="1" ht="30" customHeight="1">
      <c r="B75" s="227" t="s">
        <v>198</v>
      </c>
      <c r="C75" s="228" t="s">
        <v>227</v>
      </c>
      <c r="D75" s="229"/>
      <c r="E75" s="17"/>
      <c r="F75" s="227"/>
      <c r="G75" s="228"/>
      <c r="H75" s="228"/>
      <c r="I75" s="230">
        <f>I76+I83</f>
        <v>103</v>
      </c>
      <c r="J75" s="105" t="s">
        <v>22</v>
      </c>
      <c r="K75" s="17"/>
      <c r="L75" s="14"/>
      <c r="M75" s="15"/>
      <c r="N75" s="15"/>
      <c r="O75" s="18"/>
      <c r="P75" s="19"/>
      <c r="Q75" s="17"/>
      <c r="R75" s="17"/>
      <c r="S75" s="227"/>
      <c r="T75" s="228"/>
      <c r="U75" s="228"/>
      <c r="V75" s="230"/>
      <c r="W75" s="105" t="s">
        <v>22</v>
      </c>
    </row>
    <row r="76" spans="2:23" s="45" customFormat="1" ht="12.95" customHeight="1">
      <c r="B76" s="255"/>
      <c r="C76" s="337" t="s">
        <v>46</v>
      </c>
      <c r="D76" s="338"/>
      <c r="F76" s="339" t="s">
        <v>38</v>
      </c>
      <c r="G76" s="340"/>
      <c r="H76" s="340"/>
      <c r="I76" s="51">
        <f>SUM(I77:I82)</f>
        <v>78</v>
      </c>
      <c r="J76" s="52" t="s">
        <v>23</v>
      </c>
      <c r="L76" s="92"/>
      <c r="M76" s="93"/>
      <c r="N76" s="94"/>
      <c r="O76" s="95"/>
      <c r="P76" s="93"/>
      <c r="S76" s="339" t="s">
        <v>38</v>
      </c>
      <c r="T76" s="340"/>
      <c r="U76" s="340"/>
      <c r="V76" s="51"/>
      <c r="W76" s="52" t="s">
        <v>23</v>
      </c>
    </row>
    <row r="77" spans="2:23" s="45" customFormat="1" ht="30" customHeight="1">
      <c r="B77" s="255" t="s">
        <v>199</v>
      </c>
      <c r="C77" s="247" t="s">
        <v>77</v>
      </c>
      <c r="D77" s="30" t="s">
        <v>214</v>
      </c>
      <c r="F77" s="373" t="s">
        <v>127</v>
      </c>
      <c r="G77" s="374"/>
      <c r="H77" s="375"/>
      <c r="I77" s="327">
        <v>24</v>
      </c>
      <c r="J77" s="328" t="s">
        <v>23</v>
      </c>
      <c r="L77" s="92"/>
      <c r="M77" s="93"/>
      <c r="N77" s="94"/>
      <c r="O77" s="95"/>
      <c r="P77" s="93"/>
      <c r="S77" s="398" t="s">
        <v>127</v>
      </c>
      <c r="T77" s="399"/>
      <c r="U77" s="400"/>
      <c r="V77" s="27"/>
      <c r="W77" s="25" t="s">
        <v>23</v>
      </c>
    </row>
    <row r="78" spans="2:23" s="45" customFormat="1" ht="30" customHeight="1">
      <c r="B78" s="255" t="s">
        <v>200</v>
      </c>
      <c r="C78" s="23" t="s">
        <v>78</v>
      </c>
      <c r="D78" s="104"/>
      <c r="F78" s="329">
        <v>12</v>
      </c>
      <c r="G78" s="328" t="s">
        <v>23</v>
      </c>
      <c r="H78" s="330">
        <v>1</v>
      </c>
      <c r="I78" s="327">
        <f t="shared" ref="I78" si="10">H78*F78</f>
        <v>12</v>
      </c>
      <c r="J78" s="328" t="s">
        <v>23</v>
      </c>
      <c r="L78" s="92"/>
      <c r="M78" s="93"/>
      <c r="N78" s="94"/>
      <c r="O78" s="95"/>
      <c r="P78" s="93"/>
      <c r="S78" s="24"/>
      <c r="T78" s="25" t="s">
        <v>23</v>
      </c>
      <c r="U78" s="26"/>
      <c r="V78" s="27"/>
      <c r="W78" s="25" t="s">
        <v>23</v>
      </c>
    </row>
    <row r="79" spans="2:23" s="45" customFormat="1" ht="30" customHeight="1">
      <c r="B79" s="255" t="s">
        <v>201</v>
      </c>
      <c r="C79" s="247" t="s">
        <v>96</v>
      </c>
      <c r="D79" s="22"/>
      <c r="F79" s="329">
        <v>12</v>
      </c>
      <c r="G79" s="328" t="s">
        <v>23</v>
      </c>
      <c r="H79" s="330">
        <v>1</v>
      </c>
      <c r="I79" s="327">
        <f>H79*F79</f>
        <v>12</v>
      </c>
      <c r="J79" s="328" t="s">
        <v>23</v>
      </c>
      <c r="L79" s="92"/>
      <c r="M79" s="93"/>
      <c r="N79" s="94"/>
      <c r="O79" s="95"/>
      <c r="P79" s="93"/>
      <c r="S79" s="24"/>
      <c r="T79" s="25" t="s">
        <v>23</v>
      </c>
      <c r="U79" s="26"/>
      <c r="V79" s="27"/>
      <c r="W79" s="25" t="s">
        <v>23</v>
      </c>
    </row>
    <row r="80" spans="2:23" s="45" customFormat="1" ht="30" customHeight="1">
      <c r="B80" s="255" t="s">
        <v>202</v>
      </c>
      <c r="C80" s="247" t="s">
        <v>47</v>
      </c>
      <c r="D80" s="22"/>
      <c r="F80" s="329">
        <v>10</v>
      </c>
      <c r="G80" s="328" t="s">
        <v>23</v>
      </c>
      <c r="H80" s="330">
        <v>1</v>
      </c>
      <c r="I80" s="327">
        <f>H80*F80</f>
        <v>10</v>
      </c>
      <c r="J80" s="328" t="s">
        <v>23</v>
      </c>
      <c r="L80" s="92"/>
      <c r="M80" s="93"/>
      <c r="N80" s="94"/>
      <c r="O80" s="95"/>
      <c r="P80" s="93"/>
      <c r="S80" s="24"/>
      <c r="T80" s="25" t="s">
        <v>23</v>
      </c>
      <c r="U80" s="26"/>
      <c r="V80" s="27"/>
      <c r="W80" s="25" t="s">
        <v>23</v>
      </c>
    </row>
    <row r="81" spans="2:23" s="45" customFormat="1" ht="30" customHeight="1">
      <c r="B81" s="255" t="s">
        <v>203</v>
      </c>
      <c r="C81" s="247" t="s">
        <v>48</v>
      </c>
      <c r="D81" s="22"/>
      <c r="F81" s="329">
        <v>10</v>
      </c>
      <c r="G81" s="328" t="s">
        <v>49</v>
      </c>
      <c r="H81" s="330">
        <v>1</v>
      </c>
      <c r="I81" s="327">
        <f>H81*F81</f>
        <v>10</v>
      </c>
      <c r="J81" s="328" t="s">
        <v>23</v>
      </c>
      <c r="L81" s="92"/>
      <c r="M81" s="93"/>
      <c r="N81" s="94"/>
      <c r="O81" s="95"/>
      <c r="P81" s="93"/>
      <c r="S81" s="24"/>
      <c r="T81" s="25" t="s">
        <v>49</v>
      </c>
      <c r="U81" s="26"/>
      <c r="V81" s="27"/>
      <c r="W81" s="25" t="s">
        <v>23</v>
      </c>
    </row>
    <row r="82" spans="2:23" ht="30" customHeight="1">
      <c r="B82" s="256" t="s">
        <v>31</v>
      </c>
      <c r="C82" s="23" t="s">
        <v>87</v>
      </c>
      <c r="D82" s="128"/>
      <c r="E82" s="45"/>
      <c r="F82" s="329">
        <v>10</v>
      </c>
      <c r="G82" s="331" t="s">
        <v>23</v>
      </c>
      <c r="H82" s="332">
        <v>1</v>
      </c>
      <c r="I82" s="327">
        <f>H82*F82</f>
        <v>10</v>
      </c>
      <c r="J82" s="331" t="s">
        <v>23</v>
      </c>
      <c r="K82" s="45"/>
      <c r="L82" s="92"/>
      <c r="M82" s="93"/>
      <c r="N82" s="94"/>
      <c r="O82" s="95"/>
      <c r="P82" s="93"/>
      <c r="Q82" s="45"/>
      <c r="R82" s="45"/>
      <c r="S82" s="24"/>
      <c r="T82" s="61" t="s">
        <v>23</v>
      </c>
      <c r="U82" s="62"/>
      <c r="V82" s="27"/>
      <c r="W82" s="61" t="s">
        <v>23</v>
      </c>
    </row>
    <row r="83" spans="2:23" s="45" customFormat="1" ht="12.95" customHeight="1">
      <c r="B83" s="255"/>
      <c r="C83" s="337" t="s">
        <v>50</v>
      </c>
      <c r="D83" s="338"/>
      <c r="F83" s="339" t="s">
        <v>38</v>
      </c>
      <c r="G83" s="340"/>
      <c r="H83" s="340"/>
      <c r="I83" s="51">
        <f>SUM(I84:I85)</f>
        <v>25</v>
      </c>
      <c r="J83" s="52" t="s">
        <v>23</v>
      </c>
      <c r="L83" s="92"/>
      <c r="M83" s="93"/>
      <c r="N83" s="94"/>
      <c r="O83" s="95"/>
      <c r="P83" s="93"/>
      <c r="S83" s="339" t="s">
        <v>38</v>
      </c>
      <c r="T83" s="340"/>
      <c r="U83" s="340"/>
      <c r="V83" s="51"/>
      <c r="W83" s="52" t="s">
        <v>23</v>
      </c>
    </row>
    <row r="84" spans="2:23" s="45" customFormat="1" ht="30" customHeight="1">
      <c r="B84" s="255" t="s">
        <v>204</v>
      </c>
      <c r="C84" s="23" t="s">
        <v>88</v>
      </c>
      <c r="D84" s="26"/>
      <c r="F84" s="329">
        <v>5</v>
      </c>
      <c r="G84" s="328" t="s">
        <v>23</v>
      </c>
      <c r="H84" s="330">
        <v>3</v>
      </c>
      <c r="I84" s="327">
        <f t="shared" ref="I84:I85" si="11">H84*F84</f>
        <v>15</v>
      </c>
      <c r="J84" s="328" t="s">
        <v>23</v>
      </c>
      <c r="L84" s="92"/>
      <c r="M84" s="93"/>
      <c r="N84" s="94"/>
      <c r="O84" s="95"/>
      <c r="P84" s="93"/>
      <c r="S84" s="24"/>
      <c r="T84" s="25" t="s">
        <v>23</v>
      </c>
      <c r="U84" s="26"/>
      <c r="V84" s="27"/>
      <c r="W84" s="25" t="s">
        <v>23</v>
      </c>
    </row>
    <row r="85" spans="2:23" s="45" customFormat="1" ht="30" customHeight="1">
      <c r="B85" s="257" t="s">
        <v>205</v>
      </c>
      <c r="C85" s="254" t="s">
        <v>89</v>
      </c>
      <c r="D85" s="58"/>
      <c r="F85" s="333">
        <v>10</v>
      </c>
      <c r="G85" s="334" t="s">
        <v>49</v>
      </c>
      <c r="H85" s="335">
        <v>1</v>
      </c>
      <c r="I85" s="336">
        <f t="shared" si="11"/>
        <v>10</v>
      </c>
      <c r="J85" s="334" t="s">
        <v>23</v>
      </c>
      <c r="L85" s="96"/>
      <c r="M85" s="97"/>
      <c r="N85" s="98"/>
      <c r="O85" s="99"/>
      <c r="P85" s="97"/>
      <c r="S85" s="33"/>
      <c r="T85" s="57" t="s">
        <v>49</v>
      </c>
      <c r="U85" s="58"/>
      <c r="V85" s="36"/>
      <c r="W85" s="57" t="s">
        <v>23</v>
      </c>
    </row>
    <row r="86" spans="2:23" s="65" customFormat="1" ht="5.0999999999999996" customHeight="1">
      <c r="B86" s="63"/>
      <c r="C86" s="63"/>
      <c r="D86" s="63"/>
      <c r="E86" s="45"/>
      <c r="F86" s="63"/>
      <c r="G86" s="63"/>
      <c r="H86" s="63"/>
      <c r="I86" s="64"/>
      <c r="J86" s="63"/>
      <c r="K86" s="45"/>
      <c r="L86" s="63"/>
      <c r="M86" s="63"/>
      <c r="N86" s="63"/>
      <c r="O86" s="64"/>
      <c r="P86" s="63"/>
      <c r="Q86" s="45"/>
      <c r="R86" s="45"/>
      <c r="S86" s="63"/>
      <c r="T86" s="63"/>
      <c r="U86" s="63"/>
      <c r="V86" s="64"/>
      <c r="W86" s="63"/>
    </row>
    <row r="87" spans="2:23" s="65" customFormat="1" ht="30" customHeight="1">
      <c r="B87" s="348" t="s">
        <v>51</v>
      </c>
      <c r="C87" s="348"/>
      <c r="D87" s="348"/>
      <c r="E87" s="45"/>
      <c r="F87" s="212"/>
      <c r="G87" s="66"/>
      <c r="H87" s="66"/>
      <c r="I87" s="67">
        <f>I8+I55</f>
        <v>2474</v>
      </c>
      <c r="J87" s="68" t="s">
        <v>21</v>
      </c>
      <c r="K87" s="45"/>
      <c r="L87" s="212"/>
      <c r="M87" s="66"/>
      <c r="N87" s="66"/>
      <c r="O87" s="67"/>
      <c r="P87" s="68" t="s">
        <v>21</v>
      </c>
      <c r="Q87" s="45"/>
      <c r="R87" s="45"/>
      <c r="S87" s="264"/>
      <c r="T87" s="66"/>
      <c r="U87" s="66"/>
      <c r="V87" s="67"/>
      <c r="W87" s="68" t="s">
        <v>21</v>
      </c>
    </row>
    <row r="88" spans="2:23" ht="5.0999999999999996" customHeight="1">
      <c r="E88" s="45"/>
      <c r="I88" s="69"/>
      <c r="K88" s="45"/>
      <c r="O88" s="69"/>
      <c r="Q88" s="45"/>
      <c r="R88" s="45"/>
      <c r="V88" s="69"/>
    </row>
    <row r="89" spans="2:23" s="37" customFormat="1" ht="20.100000000000001" customHeight="1">
      <c r="B89" s="85" t="s">
        <v>6</v>
      </c>
      <c r="C89" s="86" t="s">
        <v>52</v>
      </c>
      <c r="D89" s="87"/>
      <c r="E89" s="45"/>
      <c r="F89" s="372"/>
      <c r="G89" s="372"/>
      <c r="H89" s="372"/>
      <c r="I89" s="73">
        <f>SUM(I90:I91)</f>
        <v>530</v>
      </c>
      <c r="J89" s="71" t="s">
        <v>53</v>
      </c>
      <c r="K89" s="45"/>
      <c r="L89" s="372"/>
      <c r="M89" s="372"/>
      <c r="N89" s="372"/>
      <c r="O89" s="73"/>
      <c r="P89" s="71"/>
      <c r="Q89" s="45"/>
      <c r="R89" s="45"/>
      <c r="S89" s="372"/>
      <c r="T89" s="372"/>
      <c r="U89" s="372"/>
      <c r="V89" s="73"/>
      <c r="W89" s="71" t="s">
        <v>53</v>
      </c>
    </row>
    <row r="90" spans="2:23" s="45" customFormat="1" ht="20.100000000000001" customHeight="1">
      <c r="B90" s="74"/>
      <c r="C90" s="376" t="s">
        <v>90</v>
      </c>
      <c r="D90" s="377"/>
      <c r="E90" s="75"/>
      <c r="F90" s="378">
        <v>0.25</v>
      </c>
      <c r="G90" s="379"/>
      <c r="H90" s="380"/>
      <c r="I90" s="312">
        <v>475</v>
      </c>
      <c r="J90" s="310" t="s">
        <v>23</v>
      </c>
      <c r="K90" s="75"/>
      <c r="L90" s="92"/>
      <c r="M90" s="93"/>
      <c r="N90" s="94"/>
      <c r="O90" s="95"/>
      <c r="P90" s="93"/>
      <c r="Q90" s="75"/>
      <c r="R90" s="75"/>
      <c r="S90" s="404"/>
      <c r="T90" s="405"/>
      <c r="U90" s="406"/>
      <c r="V90" s="27"/>
      <c r="W90" s="25" t="s">
        <v>23</v>
      </c>
    </row>
    <row r="91" spans="2:23" s="45" customFormat="1" ht="20.100000000000001" customHeight="1">
      <c r="B91" s="74"/>
      <c r="C91" s="381" t="s">
        <v>74</v>
      </c>
      <c r="D91" s="382"/>
      <c r="E91" s="75"/>
      <c r="F91" s="383">
        <v>0.1</v>
      </c>
      <c r="G91" s="384"/>
      <c r="H91" s="385"/>
      <c r="I91" s="312">
        <v>55</v>
      </c>
      <c r="J91" s="310" t="s">
        <v>23</v>
      </c>
      <c r="K91" s="75"/>
      <c r="L91" s="92"/>
      <c r="M91" s="93"/>
      <c r="N91" s="94"/>
      <c r="O91" s="95"/>
      <c r="P91" s="93"/>
      <c r="Q91" s="75"/>
      <c r="R91" s="75"/>
      <c r="S91" s="401"/>
      <c r="T91" s="402"/>
      <c r="U91" s="403"/>
      <c r="V91" s="27"/>
      <c r="W91" s="25" t="s">
        <v>23</v>
      </c>
    </row>
    <row r="92" spans="2:23" s="37" customFormat="1" ht="20.100000000000001" customHeight="1">
      <c r="B92" s="70" t="s">
        <v>14</v>
      </c>
      <c r="C92" s="71" t="s">
        <v>91</v>
      </c>
      <c r="D92" s="72"/>
      <c r="E92" s="45"/>
      <c r="F92" s="372">
        <v>0.06</v>
      </c>
      <c r="G92" s="372"/>
      <c r="H92" s="372"/>
      <c r="I92" s="73">
        <v>135</v>
      </c>
      <c r="J92" s="71" t="s">
        <v>53</v>
      </c>
      <c r="K92" s="45"/>
      <c r="L92" s="372"/>
      <c r="M92" s="372"/>
      <c r="N92" s="372"/>
      <c r="O92" s="73"/>
      <c r="P92" s="71"/>
      <c r="Q92" s="45"/>
      <c r="R92" s="45"/>
      <c r="S92" s="372"/>
      <c r="T92" s="372"/>
      <c r="U92" s="372"/>
      <c r="V92" s="73"/>
      <c r="W92" s="71" t="s">
        <v>53</v>
      </c>
    </row>
    <row r="93" spans="2:23" s="65" customFormat="1" ht="5.0999999999999996" customHeight="1">
      <c r="B93" s="63"/>
      <c r="C93" s="63"/>
      <c r="D93" s="63"/>
      <c r="E93" s="45"/>
      <c r="F93" s="63"/>
      <c r="G93" s="63"/>
      <c r="H93" s="63"/>
      <c r="I93" s="64"/>
      <c r="J93" s="63"/>
      <c r="K93" s="45"/>
      <c r="L93" s="63"/>
      <c r="M93" s="63"/>
      <c r="N93" s="63"/>
      <c r="O93" s="64"/>
      <c r="P93" s="63"/>
      <c r="Q93" s="45"/>
      <c r="R93" s="45"/>
      <c r="S93" s="63"/>
      <c r="T93" s="63"/>
      <c r="U93" s="63"/>
      <c r="V93" s="64"/>
      <c r="W93" s="63"/>
    </row>
    <row r="94" spans="2:23" s="65" customFormat="1" ht="30" customHeight="1">
      <c r="B94" s="348" t="s">
        <v>54</v>
      </c>
      <c r="C94" s="348"/>
      <c r="D94" s="348"/>
      <c r="E94" s="45"/>
      <c r="F94" s="212"/>
      <c r="G94" s="66"/>
      <c r="H94" s="66"/>
      <c r="I94" s="67">
        <f>I92+I89+I87</f>
        <v>3139</v>
      </c>
      <c r="J94" s="68" t="s">
        <v>21</v>
      </c>
      <c r="K94" s="45"/>
      <c r="L94" s="212"/>
      <c r="M94" s="66"/>
      <c r="N94" s="66"/>
      <c r="O94" s="67"/>
      <c r="P94" s="68"/>
      <c r="Q94" s="45"/>
      <c r="R94" s="45"/>
      <c r="S94" s="264"/>
      <c r="T94" s="66"/>
      <c r="U94" s="66"/>
      <c r="V94" s="67"/>
      <c r="W94" s="68" t="s">
        <v>21</v>
      </c>
    </row>
    <row r="95" spans="2:23" s="65" customFormat="1" ht="30" customHeight="1">
      <c r="B95" s="349" t="s">
        <v>93</v>
      </c>
      <c r="C95" s="349"/>
      <c r="D95" s="349"/>
      <c r="E95" s="106"/>
      <c r="F95" s="211"/>
      <c r="G95" s="107"/>
      <c r="H95" s="107"/>
      <c r="I95" s="110">
        <f>I94/I87</f>
        <v>1.2687954729183508</v>
      </c>
      <c r="J95" s="109"/>
      <c r="K95" s="106"/>
      <c r="L95" s="212"/>
      <c r="M95" s="66"/>
      <c r="N95" s="66"/>
      <c r="O95" s="67"/>
      <c r="P95" s="68"/>
      <c r="Q95" s="106"/>
      <c r="R95" s="106"/>
      <c r="S95" s="265"/>
      <c r="T95" s="107"/>
      <c r="U95" s="107"/>
      <c r="V95" s="110"/>
      <c r="W95" s="109"/>
    </row>
    <row r="96" spans="2:23" s="65" customFormat="1" ht="30" customHeight="1">
      <c r="B96" s="349" t="s">
        <v>141</v>
      </c>
      <c r="C96" s="349"/>
      <c r="D96" s="349"/>
      <c r="E96" s="106"/>
      <c r="F96" s="211"/>
      <c r="G96" s="107"/>
      <c r="H96" s="107"/>
      <c r="I96" s="108">
        <f>I94*1.15</f>
        <v>3609.85</v>
      </c>
      <c r="J96" s="109" t="s">
        <v>92</v>
      </c>
      <c r="K96" s="106"/>
      <c r="L96" s="212"/>
      <c r="M96" s="66"/>
      <c r="N96" s="66"/>
      <c r="O96" s="67"/>
      <c r="P96" s="68"/>
      <c r="Q96" s="106"/>
      <c r="R96" s="106"/>
      <c r="S96" s="265"/>
      <c r="T96" s="107"/>
      <c r="U96" s="107"/>
      <c r="V96" s="108"/>
      <c r="W96" s="109" t="s">
        <v>92</v>
      </c>
    </row>
    <row r="98" spans="2:23" ht="24" customHeight="1">
      <c r="B98" s="350" t="s">
        <v>15</v>
      </c>
      <c r="C98" s="350" t="s">
        <v>16</v>
      </c>
      <c r="D98" s="350" t="s">
        <v>17</v>
      </c>
      <c r="F98" s="354" t="s">
        <v>222</v>
      </c>
      <c r="G98" s="355"/>
      <c r="H98" s="355"/>
      <c r="I98" s="355"/>
      <c r="J98" s="356"/>
      <c r="L98" s="360" t="s">
        <v>100</v>
      </c>
      <c r="M98" s="361"/>
      <c r="N98" s="361"/>
      <c r="O98" s="361"/>
      <c r="P98" s="362"/>
      <c r="S98" s="354" t="s">
        <v>230</v>
      </c>
      <c r="T98" s="355"/>
      <c r="U98" s="355"/>
      <c r="V98" s="355"/>
      <c r="W98" s="356"/>
    </row>
    <row r="99" spans="2:23" ht="24" customHeight="1">
      <c r="B99" s="350"/>
      <c r="C99" s="350"/>
      <c r="D99" s="350"/>
      <c r="F99" s="357"/>
      <c r="G99" s="358"/>
      <c r="H99" s="358"/>
      <c r="I99" s="358"/>
      <c r="J99" s="359"/>
      <c r="L99" s="363"/>
      <c r="M99" s="364"/>
      <c r="N99" s="364"/>
      <c r="O99" s="364"/>
      <c r="P99" s="365"/>
      <c r="S99" s="357"/>
      <c r="T99" s="358"/>
      <c r="U99" s="358"/>
      <c r="V99" s="358"/>
      <c r="W99" s="359"/>
    </row>
    <row r="100" spans="2:23" s="3" customFormat="1" ht="30" customHeight="1">
      <c r="B100" s="350"/>
      <c r="C100" s="350"/>
      <c r="D100" s="350"/>
      <c r="E100" s="2"/>
      <c r="F100" s="350" t="s">
        <v>18</v>
      </c>
      <c r="G100" s="350"/>
      <c r="H100" s="210" t="s">
        <v>19</v>
      </c>
      <c r="I100" s="350" t="s">
        <v>20</v>
      </c>
      <c r="J100" s="350"/>
      <c r="K100" s="2"/>
      <c r="L100" s="350" t="s">
        <v>18</v>
      </c>
      <c r="M100" s="350"/>
      <c r="N100" s="210" t="s">
        <v>19</v>
      </c>
      <c r="O100" s="350" t="s">
        <v>20</v>
      </c>
      <c r="P100" s="350"/>
      <c r="Q100" s="2"/>
      <c r="R100" s="2"/>
      <c r="S100" s="350" t="s">
        <v>18</v>
      </c>
      <c r="T100" s="350"/>
      <c r="U100" s="263" t="s">
        <v>19</v>
      </c>
      <c r="V100" s="350" t="s">
        <v>20</v>
      </c>
      <c r="W100" s="350"/>
    </row>
    <row r="102" spans="2:23" s="6" customFormat="1" ht="29.1" customHeight="1">
      <c r="B102" s="4"/>
      <c r="C102" s="366" t="s">
        <v>70</v>
      </c>
      <c r="D102" s="367"/>
      <c r="F102" s="7"/>
      <c r="G102" s="5"/>
      <c r="H102" s="5"/>
      <c r="I102" s="8">
        <f>I104+I111</f>
        <v>2430</v>
      </c>
      <c r="J102" s="5" t="s">
        <v>21</v>
      </c>
      <c r="L102" s="7"/>
      <c r="M102" s="5"/>
      <c r="N102" s="5"/>
      <c r="O102" s="8"/>
      <c r="P102" s="5"/>
      <c r="S102" s="7"/>
      <c r="T102" s="5"/>
      <c r="U102" s="5"/>
      <c r="V102" s="8"/>
      <c r="W102" s="5" t="s">
        <v>21</v>
      </c>
    </row>
    <row r="103" spans="2:23" s="65" customFormat="1" ht="5.0999999999999996" customHeight="1">
      <c r="B103" s="63"/>
      <c r="C103" s="63"/>
      <c r="D103" s="63"/>
      <c r="E103" s="45"/>
      <c r="F103" s="63"/>
      <c r="G103" s="63"/>
      <c r="H103" s="63"/>
      <c r="I103" s="64"/>
      <c r="J103" s="63"/>
      <c r="K103" s="45"/>
      <c r="L103" s="63"/>
      <c r="M103" s="63"/>
      <c r="N103" s="63"/>
      <c r="O103" s="64"/>
      <c r="P103" s="63"/>
      <c r="Q103" s="45"/>
      <c r="R103" s="45"/>
      <c r="S103" s="63"/>
      <c r="T103" s="63"/>
      <c r="U103" s="63"/>
      <c r="V103" s="64"/>
      <c r="W103" s="63"/>
    </row>
    <row r="104" spans="2:23" s="76" customFormat="1" ht="30" customHeight="1">
      <c r="B104" s="14" t="s">
        <v>8</v>
      </c>
      <c r="C104" s="15" t="s">
        <v>228</v>
      </c>
      <c r="D104" s="16"/>
      <c r="E104" s="45"/>
      <c r="F104" s="14"/>
      <c r="G104" s="15"/>
      <c r="H104" s="15"/>
      <c r="I104" s="18">
        <f>SUM(I105:I109)</f>
        <v>550</v>
      </c>
      <c r="J104" s="19" t="s">
        <v>22</v>
      </c>
      <c r="K104" s="45"/>
      <c r="L104" s="14"/>
      <c r="M104" s="15"/>
      <c r="N104" s="15"/>
      <c r="O104" s="18"/>
      <c r="P104" s="19"/>
      <c r="Q104" s="45"/>
      <c r="R104" s="45"/>
      <c r="S104" s="14"/>
      <c r="T104" s="15"/>
      <c r="U104" s="15"/>
      <c r="V104" s="18"/>
      <c r="W104" s="19" t="s">
        <v>22</v>
      </c>
    </row>
    <row r="105" spans="2:23" s="78" customFormat="1" ht="20.100000000000001" customHeight="1">
      <c r="B105" s="90" t="s">
        <v>9</v>
      </c>
      <c r="C105" s="247" t="s">
        <v>55</v>
      </c>
      <c r="D105" s="29">
        <v>150</v>
      </c>
      <c r="E105" s="45"/>
      <c r="F105" s="309">
        <v>180</v>
      </c>
      <c r="G105" s="310" t="s">
        <v>23</v>
      </c>
      <c r="H105" s="311">
        <v>1</v>
      </c>
      <c r="I105" s="312">
        <f t="shared" ref="I105:I109" si="12">H105*F105</f>
        <v>180</v>
      </c>
      <c r="J105" s="310" t="s">
        <v>23</v>
      </c>
      <c r="K105" s="45"/>
      <c r="L105" s="92"/>
      <c r="M105" s="93"/>
      <c r="N105" s="94"/>
      <c r="O105" s="95"/>
      <c r="P105" s="93"/>
      <c r="R105" s="45"/>
      <c r="S105" s="24"/>
      <c r="T105" s="25" t="s">
        <v>23</v>
      </c>
      <c r="U105" s="26"/>
      <c r="V105" s="27"/>
      <c r="W105" s="25" t="s">
        <v>23</v>
      </c>
    </row>
    <row r="106" spans="2:23" s="79" customFormat="1" ht="20.100000000000001" customHeight="1">
      <c r="B106" s="77" t="s">
        <v>10</v>
      </c>
      <c r="C106" s="247" t="s">
        <v>56</v>
      </c>
      <c r="D106" s="29">
        <v>270</v>
      </c>
      <c r="E106" s="45"/>
      <c r="F106" s="309">
        <v>300</v>
      </c>
      <c r="G106" s="313" t="s">
        <v>23</v>
      </c>
      <c r="H106" s="311">
        <v>1</v>
      </c>
      <c r="I106" s="312">
        <f t="shared" si="12"/>
        <v>300</v>
      </c>
      <c r="J106" s="310" t="s">
        <v>23</v>
      </c>
      <c r="K106" s="1"/>
      <c r="L106" s="92"/>
      <c r="M106" s="93"/>
      <c r="N106" s="94"/>
      <c r="O106" s="95"/>
      <c r="P106" s="93"/>
      <c r="R106" s="45"/>
      <c r="S106" s="24"/>
      <c r="T106" s="29" t="s">
        <v>23</v>
      </c>
      <c r="U106" s="26"/>
      <c r="V106" s="27"/>
      <c r="W106" s="25" t="s">
        <v>23</v>
      </c>
    </row>
    <row r="107" spans="2:23" s="45" customFormat="1" ht="20.100000000000001" customHeight="1">
      <c r="B107" s="258" t="s">
        <v>11</v>
      </c>
      <c r="C107" s="247" t="s">
        <v>82</v>
      </c>
      <c r="D107" s="29"/>
      <c r="F107" s="309">
        <v>40</v>
      </c>
      <c r="G107" s="310" t="s">
        <v>23</v>
      </c>
      <c r="H107" s="311">
        <v>1</v>
      </c>
      <c r="I107" s="312">
        <f t="shared" si="12"/>
        <v>40</v>
      </c>
      <c r="J107" s="310" t="s">
        <v>23</v>
      </c>
      <c r="L107" s="92"/>
      <c r="M107" s="93"/>
      <c r="N107" s="94"/>
      <c r="O107" s="95"/>
      <c r="P107" s="93"/>
      <c r="S107" s="24"/>
      <c r="T107" s="25" t="s">
        <v>23</v>
      </c>
      <c r="U107" s="26"/>
      <c r="V107" s="27"/>
      <c r="W107" s="25" t="s">
        <v>23</v>
      </c>
    </row>
    <row r="108" spans="2:23" s="79" customFormat="1" ht="20.100000000000001" customHeight="1">
      <c r="B108" s="111" t="s">
        <v>12</v>
      </c>
      <c r="C108" s="247" t="s">
        <v>57</v>
      </c>
      <c r="D108" s="29"/>
      <c r="E108" s="45"/>
      <c r="F108" s="309">
        <v>15</v>
      </c>
      <c r="G108" s="313" t="s">
        <v>23</v>
      </c>
      <c r="H108" s="311">
        <v>1</v>
      </c>
      <c r="I108" s="312">
        <f t="shared" si="12"/>
        <v>15</v>
      </c>
      <c r="J108" s="310" t="s">
        <v>23</v>
      </c>
      <c r="L108" s="92"/>
      <c r="M108" s="93"/>
      <c r="N108" s="94"/>
      <c r="O108" s="95"/>
      <c r="P108" s="93"/>
      <c r="R108" s="45"/>
      <c r="S108" s="24"/>
      <c r="T108" s="29" t="s">
        <v>23</v>
      </c>
      <c r="U108" s="26"/>
      <c r="V108" s="27"/>
      <c r="W108" s="25" t="s">
        <v>23</v>
      </c>
    </row>
    <row r="109" spans="2:23" s="79" customFormat="1" ht="20.100000000000001" customHeight="1">
      <c r="B109" s="127" t="s">
        <v>69</v>
      </c>
      <c r="C109" s="246" t="s">
        <v>58</v>
      </c>
      <c r="D109" s="89"/>
      <c r="E109" s="45"/>
      <c r="F109" s="314">
        <v>15</v>
      </c>
      <c r="G109" s="315" t="s">
        <v>23</v>
      </c>
      <c r="H109" s="316">
        <v>1</v>
      </c>
      <c r="I109" s="317">
        <f t="shared" si="12"/>
        <v>15</v>
      </c>
      <c r="J109" s="315" t="s">
        <v>23</v>
      </c>
      <c r="L109" s="96"/>
      <c r="M109" s="113"/>
      <c r="N109" s="114"/>
      <c r="O109" s="99"/>
      <c r="P109" s="113"/>
      <c r="Q109" s="45"/>
      <c r="R109" s="45"/>
      <c r="S109" s="33"/>
      <c r="T109" s="57" t="s">
        <v>23</v>
      </c>
      <c r="U109" s="58"/>
      <c r="V109" s="36"/>
      <c r="W109" s="57" t="s">
        <v>23</v>
      </c>
    </row>
    <row r="110" spans="2:23" s="65" customFormat="1" ht="5.0999999999999996" customHeight="1">
      <c r="B110" s="259"/>
      <c r="C110" s="63"/>
      <c r="D110" s="63"/>
      <c r="E110" s="45"/>
      <c r="F110" s="63"/>
      <c r="G110" s="63"/>
      <c r="H110" s="63"/>
      <c r="I110" s="64"/>
      <c r="J110" s="63"/>
      <c r="K110" s="45"/>
      <c r="L110" s="63"/>
      <c r="M110" s="63"/>
      <c r="N110" s="63"/>
      <c r="O110" s="64"/>
      <c r="P110" s="63"/>
      <c r="Q110" s="45"/>
      <c r="R110" s="45"/>
      <c r="S110" s="63"/>
      <c r="T110" s="63"/>
      <c r="U110" s="63"/>
      <c r="V110" s="64"/>
      <c r="W110" s="63"/>
    </row>
    <row r="111" spans="2:23" s="76" customFormat="1" ht="30" customHeight="1">
      <c r="B111" s="14" t="s">
        <v>59</v>
      </c>
      <c r="C111" s="368" t="s">
        <v>229</v>
      </c>
      <c r="D111" s="368"/>
      <c r="E111" s="75"/>
      <c r="F111" s="14"/>
      <c r="G111" s="15"/>
      <c r="H111" s="15"/>
      <c r="I111" s="18">
        <f>I112+I116+I121</f>
        <v>1880</v>
      </c>
      <c r="J111" s="19" t="s">
        <v>22</v>
      </c>
      <c r="K111" s="45"/>
      <c r="L111" s="14"/>
      <c r="M111" s="15"/>
      <c r="N111" s="15"/>
      <c r="O111" s="18"/>
      <c r="P111" s="19"/>
      <c r="Q111" s="45"/>
      <c r="R111" s="75"/>
      <c r="S111" s="14"/>
      <c r="T111" s="15"/>
      <c r="U111" s="15"/>
      <c r="V111" s="18"/>
      <c r="W111" s="19" t="s">
        <v>22</v>
      </c>
    </row>
    <row r="112" spans="2:23" s="45" customFormat="1" ht="12.95" customHeight="1">
      <c r="B112" s="260"/>
      <c r="C112" s="337" t="s">
        <v>60</v>
      </c>
      <c r="D112" s="338"/>
      <c r="E112" s="75"/>
      <c r="F112" s="369" t="s">
        <v>207</v>
      </c>
      <c r="G112" s="370"/>
      <c r="H112" s="370"/>
      <c r="I112" s="370"/>
      <c r="J112" s="371"/>
      <c r="L112" s="92"/>
      <c r="M112" s="93"/>
      <c r="N112" s="94"/>
      <c r="O112" s="95"/>
      <c r="P112" s="93"/>
      <c r="R112" s="75"/>
      <c r="S112" s="369" t="s">
        <v>207</v>
      </c>
      <c r="T112" s="370"/>
      <c r="U112" s="370"/>
      <c r="V112" s="370"/>
      <c r="W112" s="371"/>
    </row>
    <row r="113" spans="2:219" s="81" customFormat="1" ht="21" customHeight="1">
      <c r="B113" s="80" t="s">
        <v>61</v>
      </c>
      <c r="C113" s="247" t="s">
        <v>83</v>
      </c>
      <c r="D113" s="22"/>
      <c r="E113" s="75"/>
      <c r="F113" s="309">
        <v>300</v>
      </c>
      <c r="G113" s="310" t="s">
        <v>23</v>
      </c>
      <c r="H113" s="311">
        <v>1</v>
      </c>
      <c r="I113" s="312">
        <f t="shared" ref="I113" si="13">H113*F113</f>
        <v>300</v>
      </c>
      <c r="J113" s="310" t="s">
        <v>23</v>
      </c>
      <c r="K113" s="45"/>
      <c r="L113" s="92"/>
      <c r="M113" s="93"/>
      <c r="N113" s="94"/>
      <c r="O113" s="95"/>
      <c r="P113" s="93"/>
      <c r="Q113" s="45"/>
      <c r="R113" s="75"/>
      <c r="S113" s="24"/>
      <c r="T113" s="25" t="s">
        <v>23</v>
      </c>
      <c r="U113" s="26"/>
      <c r="V113" s="27"/>
      <c r="W113" s="25" t="s">
        <v>23</v>
      </c>
    </row>
    <row r="114" spans="2:219" s="45" customFormat="1" ht="20.100000000000001" customHeight="1">
      <c r="B114" s="261"/>
      <c r="C114" s="247" t="s">
        <v>62</v>
      </c>
      <c r="D114" s="29">
        <v>2</v>
      </c>
      <c r="E114" s="75"/>
      <c r="F114" s="351" t="s">
        <v>128</v>
      </c>
      <c r="G114" s="352"/>
      <c r="H114" s="352"/>
      <c r="I114" s="352"/>
      <c r="J114" s="353"/>
      <c r="L114" s="92"/>
      <c r="M114" s="93"/>
      <c r="N114" s="94"/>
      <c r="O114" s="95"/>
      <c r="P114" s="93"/>
      <c r="R114" s="75"/>
      <c r="S114" s="398" t="s">
        <v>128</v>
      </c>
      <c r="T114" s="399"/>
      <c r="U114" s="399"/>
      <c r="V114" s="399"/>
      <c r="W114" s="400"/>
    </row>
    <row r="115" spans="2:219" s="45" customFormat="1" ht="20.100000000000001" customHeight="1">
      <c r="B115" s="261"/>
      <c r="C115" s="247" t="s">
        <v>94</v>
      </c>
      <c r="D115" s="29"/>
      <c r="E115" s="75"/>
      <c r="F115" s="351" t="s">
        <v>128</v>
      </c>
      <c r="G115" s="352"/>
      <c r="H115" s="352"/>
      <c r="I115" s="352"/>
      <c r="J115" s="353"/>
      <c r="L115" s="92"/>
      <c r="M115" s="93"/>
      <c r="N115" s="94"/>
      <c r="O115" s="95"/>
      <c r="P115" s="93"/>
      <c r="R115" s="75"/>
      <c r="S115" s="398" t="s">
        <v>128</v>
      </c>
      <c r="T115" s="399"/>
      <c r="U115" s="399"/>
      <c r="V115" s="399"/>
      <c r="W115" s="400"/>
    </row>
    <row r="116" spans="2:219" s="45" customFormat="1" ht="12.95" customHeight="1">
      <c r="B116" s="261"/>
      <c r="C116" s="337" t="s">
        <v>95</v>
      </c>
      <c r="D116" s="338"/>
      <c r="E116" s="75"/>
      <c r="F116" s="339" t="s">
        <v>38</v>
      </c>
      <c r="G116" s="340"/>
      <c r="H116" s="340"/>
      <c r="I116" s="51">
        <f>SUM(I117:I119)</f>
        <v>1730</v>
      </c>
      <c r="J116" s="52" t="s">
        <v>23</v>
      </c>
      <c r="L116" s="92"/>
      <c r="M116" s="93"/>
      <c r="N116" s="94"/>
      <c r="O116" s="95"/>
      <c r="P116" s="93"/>
      <c r="R116" s="75"/>
      <c r="S116" s="339" t="s">
        <v>38</v>
      </c>
      <c r="T116" s="340"/>
      <c r="U116" s="340"/>
      <c r="V116" s="51"/>
      <c r="W116" s="52" t="s">
        <v>23</v>
      </c>
    </row>
    <row r="117" spans="2:219" s="78" customFormat="1" ht="20.100000000000001" customHeight="1">
      <c r="B117" s="82" t="s">
        <v>63</v>
      </c>
      <c r="C117" s="341" t="s">
        <v>129</v>
      </c>
      <c r="D117" s="342"/>
      <c r="E117" s="75"/>
      <c r="F117" s="309">
        <v>500</v>
      </c>
      <c r="G117" s="313" t="s">
        <v>23</v>
      </c>
      <c r="H117" s="311">
        <v>1</v>
      </c>
      <c r="I117" s="312">
        <f>H117*F117</f>
        <v>500</v>
      </c>
      <c r="J117" s="310" t="s">
        <v>23</v>
      </c>
      <c r="K117" s="45"/>
      <c r="L117" s="92"/>
      <c r="M117" s="93"/>
      <c r="N117" s="94"/>
      <c r="O117" s="95"/>
      <c r="P117" s="93"/>
      <c r="Q117" s="45"/>
      <c r="R117" s="75"/>
      <c r="S117" s="24"/>
      <c r="T117" s="29" t="s">
        <v>23</v>
      </c>
      <c r="U117" s="26"/>
      <c r="V117" s="27"/>
      <c r="W117" s="25" t="s">
        <v>23</v>
      </c>
    </row>
    <row r="118" spans="2:219" s="78" customFormat="1" ht="20.100000000000001" customHeight="1">
      <c r="B118" s="88" t="s">
        <v>64</v>
      </c>
      <c r="C118" s="341" t="s">
        <v>130</v>
      </c>
      <c r="D118" s="342"/>
      <c r="E118" s="75"/>
      <c r="F118" s="309">
        <v>1200</v>
      </c>
      <c r="G118" s="313" t="s">
        <v>23</v>
      </c>
      <c r="H118" s="311">
        <v>1</v>
      </c>
      <c r="I118" s="312">
        <f>H118*F118</f>
        <v>1200</v>
      </c>
      <c r="J118" s="310" t="s">
        <v>23</v>
      </c>
      <c r="K118" s="45"/>
      <c r="L118" s="92"/>
      <c r="M118" s="93"/>
      <c r="N118" s="94"/>
      <c r="O118" s="95"/>
      <c r="P118" s="93"/>
      <c r="Q118" s="45"/>
      <c r="R118" s="75"/>
      <c r="S118" s="24"/>
      <c r="T118" s="29" t="s">
        <v>23</v>
      </c>
      <c r="U118" s="26"/>
      <c r="V118" s="27"/>
      <c r="W118" s="25" t="s">
        <v>23</v>
      </c>
    </row>
    <row r="119" spans="2:219" s="78" customFormat="1" ht="20.100000000000001" customHeight="1">
      <c r="B119" s="112" t="s">
        <v>65</v>
      </c>
      <c r="C119" s="341" t="s">
        <v>97</v>
      </c>
      <c r="D119" s="342"/>
      <c r="E119" s="75"/>
      <c r="F119" s="309">
        <v>30</v>
      </c>
      <c r="G119" s="313" t="s">
        <v>23</v>
      </c>
      <c r="H119" s="311">
        <v>1</v>
      </c>
      <c r="I119" s="312">
        <f>H119*F119</f>
        <v>30</v>
      </c>
      <c r="J119" s="310" t="s">
        <v>23</v>
      </c>
      <c r="K119" s="45"/>
      <c r="L119" s="92"/>
      <c r="M119" s="93"/>
      <c r="N119" s="94"/>
      <c r="O119" s="95"/>
      <c r="P119" s="93"/>
      <c r="Q119" s="45"/>
      <c r="R119" s="75"/>
      <c r="S119" s="24"/>
      <c r="T119" s="29" t="s">
        <v>23</v>
      </c>
      <c r="U119" s="26"/>
      <c r="V119" s="27"/>
      <c r="W119" s="25" t="s">
        <v>23</v>
      </c>
    </row>
    <row r="120" spans="2:219" s="78" customFormat="1" ht="20.100000000000001" customHeight="1">
      <c r="B120" s="152" t="s">
        <v>99</v>
      </c>
      <c r="C120" s="343" t="s">
        <v>98</v>
      </c>
      <c r="D120" s="344"/>
      <c r="E120" s="124"/>
      <c r="F120" s="345" t="s">
        <v>131</v>
      </c>
      <c r="G120" s="346"/>
      <c r="H120" s="346"/>
      <c r="I120" s="346"/>
      <c r="J120" s="347"/>
      <c r="K120" s="45"/>
      <c r="L120" s="92"/>
      <c r="M120" s="93"/>
      <c r="N120" s="94"/>
      <c r="O120" s="95"/>
      <c r="P120" s="93"/>
      <c r="Q120" s="45"/>
      <c r="R120" s="124"/>
      <c r="S120" s="345" t="s">
        <v>131</v>
      </c>
      <c r="T120" s="346"/>
      <c r="U120" s="346"/>
      <c r="V120" s="346"/>
      <c r="W120" s="347"/>
    </row>
    <row r="121" spans="2:219" s="45" customFormat="1" ht="12.95" customHeight="1">
      <c r="B121" s="261"/>
      <c r="C121" s="337" t="s">
        <v>66</v>
      </c>
      <c r="D121" s="338"/>
      <c r="E121" s="75"/>
      <c r="F121" s="339" t="s">
        <v>38</v>
      </c>
      <c r="G121" s="340"/>
      <c r="H121" s="340"/>
      <c r="I121" s="51">
        <f>SUM(I122:I122)</f>
        <v>150</v>
      </c>
      <c r="J121" s="52" t="s">
        <v>23</v>
      </c>
      <c r="L121" s="92"/>
      <c r="M121" s="93"/>
      <c r="N121" s="94"/>
      <c r="O121" s="95"/>
      <c r="P121" s="93"/>
      <c r="R121" s="75"/>
      <c r="S121" s="339" t="s">
        <v>38</v>
      </c>
      <c r="T121" s="340"/>
      <c r="U121" s="340"/>
      <c r="V121" s="51"/>
      <c r="W121" s="52" t="s">
        <v>23</v>
      </c>
    </row>
    <row r="122" spans="2:219" s="78" customFormat="1" ht="20.100000000000001" customHeight="1">
      <c r="B122" s="125" t="s">
        <v>67</v>
      </c>
      <c r="C122" s="246" t="s">
        <v>71</v>
      </c>
      <c r="D122" s="89">
        <v>2</v>
      </c>
      <c r="E122" s="126"/>
      <c r="F122" s="314">
        <v>150</v>
      </c>
      <c r="G122" s="315" t="s">
        <v>23</v>
      </c>
      <c r="H122" s="316">
        <v>1</v>
      </c>
      <c r="I122" s="317">
        <f>F122*H122</f>
        <v>150</v>
      </c>
      <c r="J122" s="315" t="s">
        <v>23</v>
      </c>
      <c r="K122" s="45"/>
      <c r="L122" s="96"/>
      <c r="M122" s="113"/>
      <c r="N122" s="114"/>
      <c r="O122" s="99"/>
      <c r="P122" s="113"/>
      <c r="Q122" s="45"/>
      <c r="R122" s="126"/>
      <c r="S122" s="33"/>
      <c r="T122" s="57" t="s">
        <v>23</v>
      </c>
      <c r="U122" s="58"/>
      <c r="V122" s="36"/>
      <c r="W122" s="57" t="s">
        <v>23</v>
      </c>
    </row>
    <row r="123" spans="2:219">
      <c r="B123"/>
      <c r="C123"/>
      <c r="D123"/>
      <c r="E123" s="45"/>
      <c r="F123"/>
      <c r="G123"/>
      <c r="H123"/>
      <c r="I123" s="83"/>
      <c r="J123"/>
      <c r="K123" s="45"/>
      <c r="L123"/>
      <c r="M123"/>
      <c r="N123"/>
      <c r="O123" s="83"/>
      <c r="P123"/>
      <c r="Q123" s="45"/>
      <c r="R123" s="45"/>
      <c r="S123"/>
      <c r="T123"/>
      <c r="U123"/>
      <c r="V123" s="8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</row>
    <row r="124" spans="2:219">
      <c r="B124"/>
      <c r="C124"/>
      <c r="D124"/>
      <c r="E124" s="45"/>
      <c r="F124"/>
      <c r="G124"/>
      <c r="H124"/>
      <c r="I124" s="83"/>
      <c r="J124"/>
      <c r="K124" s="45"/>
      <c r="L124"/>
      <c r="M124"/>
      <c r="N124"/>
      <c r="O124" s="83"/>
      <c r="P124"/>
      <c r="Q124" s="45"/>
      <c r="R124" s="45"/>
      <c r="S124"/>
      <c r="T124"/>
      <c r="U124"/>
      <c r="V124" s="83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</row>
    <row r="125" spans="2:219">
      <c r="B125"/>
      <c r="C125"/>
      <c r="D125"/>
      <c r="E125" s="45"/>
      <c r="F125"/>
      <c r="G125"/>
      <c r="H125"/>
      <c r="I125"/>
      <c r="J125"/>
      <c r="K125" s="45"/>
      <c r="L125"/>
      <c r="M125"/>
      <c r="N125"/>
      <c r="O125"/>
      <c r="P125"/>
      <c r="Q125" s="45"/>
      <c r="R125" s="4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</row>
    <row r="126" spans="2:219">
      <c r="B126"/>
      <c r="C126"/>
      <c r="D126"/>
      <c r="E126" s="45"/>
      <c r="F126"/>
      <c r="G126"/>
      <c r="H126"/>
      <c r="I126" s="123">
        <f>I102+I96</f>
        <v>6039.85</v>
      </c>
      <c r="J126"/>
      <c r="K126" s="45"/>
      <c r="L126"/>
      <c r="M126"/>
      <c r="N126"/>
      <c r="O126"/>
      <c r="P126"/>
      <c r="Q126" s="45"/>
      <c r="R126" s="45"/>
      <c r="S126"/>
      <c r="T126"/>
      <c r="U126"/>
      <c r="V126" s="123">
        <f>V102+V96</f>
        <v>0</v>
      </c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</row>
    <row r="127" spans="2:219">
      <c r="B127"/>
      <c r="C127"/>
      <c r="D127">
        <f>141*1.3</f>
        <v>183.3</v>
      </c>
      <c r="E127" s="45"/>
      <c r="F127"/>
      <c r="G127"/>
      <c r="H127"/>
      <c r="I127"/>
      <c r="J127"/>
      <c r="K127" s="45"/>
      <c r="L127"/>
      <c r="M127"/>
      <c r="N127"/>
      <c r="O127"/>
      <c r="P127"/>
      <c r="Q127" s="45"/>
      <c r="R127" s="45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</row>
    <row r="128" spans="2:219">
      <c r="B128"/>
      <c r="C128"/>
      <c r="D128"/>
      <c r="E128" s="45"/>
      <c r="F128"/>
      <c r="G128"/>
      <c r="H128"/>
      <c r="I128"/>
      <c r="J128"/>
      <c r="K128" s="45"/>
      <c r="L128"/>
      <c r="M128"/>
      <c r="N128"/>
      <c r="O128"/>
      <c r="P128"/>
      <c r="Q128" s="45"/>
      <c r="R128" s="45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</row>
    <row r="129" spans="2:219">
      <c r="B129"/>
      <c r="C129"/>
      <c r="D129"/>
      <c r="E129" s="45"/>
      <c r="F129"/>
      <c r="G129"/>
      <c r="H129"/>
      <c r="I129"/>
      <c r="J129"/>
      <c r="K129" s="45"/>
      <c r="L129"/>
      <c r="M129"/>
      <c r="N129"/>
      <c r="O129"/>
      <c r="P129"/>
      <c r="Q129" s="45"/>
      <c r="R129" s="45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</row>
    <row r="130" spans="2:219">
      <c r="B130"/>
      <c r="C130"/>
      <c r="D130"/>
      <c r="E130" s="45"/>
      <c r="F130"/>
      <c r="G130"/>
      <c r="H130"/>
      <c r="I130"/>
      <c r="J130"/>
      <c r="K130" s="45"/>
      <c r="L130"/>
      <c r="M130"/>
      <c r="N130"/>
      <c r="O130"/>
      <c r="P130"/>
      <c r="Q130" s="45"/>
      <c r="R130" s="45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</row>
    <row r="131" spans="2:219">
      <c r="B131"/>
      <c r="C131"/>
      <c r="D131"/>
      <c r="E131" s="45"/>
      <c r="F131"/>
      <c r="G131"/>
      <c r="H131"/>
      <c r="I131"/>
      <c r="J131"/>
      <c r="K131" s="45"/>
      <c r="L131"/>
      <c r="M131"/>
      <c r="N131"/>
      <c r="O131"/>
      <c r="P131"/>
      <c r="Q131" s="45"/>
      <c r="R131" s="45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</row>
    <row r="132" spans="2:219">
      <c r="B132"/>
      <c r="C132"/>
      <c r="D132"/>
      <c r="E132" s="45"/>
      <c r="F132"/>
      <c r="G132"/>
      <c r="H132"/>
      <c r="I132"/>
      <c r="J132"/>
      <c r="K132" s="45"/>
      <c r="L132"/>
      <c r="M132"/>
      <c r="N132"/>
      <c r="O132"/>
      <c r="P132"/>
      <c r="Q132" s="45"/>
      <c r="R132" s="45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</row>
    <row r="133" spans="2:219">
      <c r="B133"/>
      <c r="C133"/>
      <c r="D133"/>
      <c r="E133" s="45"/>
      <c r="F133"/>
      <c r="G133"/>
      <c r="H133"/>
      <c r="I133"/>
      <c r="J133"/>
      <c r="K133" s="45"/>
      <c r="L133"/>
      <c r="M133"/>
      <c r="N133"/>
      <c r="O133"/>
      <c r="P133"/>
      <c r="Q133" s="45"/>
      <c r="R133" s="45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</row>
    <row r="134" spans="2:219">
      <c r="B134"/>
      <c r="C134"/>
      <c r="D134"/>
      <c r="E134" s="45"/>
      <c r="F134"/>
      <c r="G134"/>
      <c r="H134"/>
      <c r="I134"/>
      <c r="J134"/>
      <c r="K134" s="45"/>
      <c r="L134"/>
      <c r="M134"/>
      <c r="N134"/>
      <c r="O134"/>
      <c r="P134"/>
      <c r="Q134" s="45"/>
      <c r="R134" s="45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</row>
    <row r="135" spans="2:219">
      <c r="B135"/>
      <c r="C135"/>
      <c r="D135"/>
      <c r="E135" s="45"/>
      <c r="F135"/>
      <c r="G135"/>
      <c r="H135"/>
      <c r="I135"/>
      <c r="J135"/>
      <c r="K135" s="45"/>
      <c r="L135"/>
      <c r="M135"/>
      <c r="N135"/>
      <c r="O135"/>
      <c r="P135"/>
      <c r="Q135" s="45"/>
      <c r="R135" s="4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</row>
    <row r="136" spans="2:219">
      <c r="B136"/>
      <c r="C136"/>
      <c r="D136"/>
      <c r="E136" s="45"/>
      <c r="F136"/>
      <c r="G136"/>
      <c r="H136"/>
      <c r="I136"/>
      <c r="J136"/>
      <c r="K136" s="45"/>
      <c r="L136"/>
      <c r="M136"/>
      <c r="N136"/>
      <c r="O136"/>
      <c r="P136"/>
      <c r="Q136" s="45"/>
      <c r="R136" s="45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</row>
    <row r="137" spans="2:219">
      <c r="B137"/>
      <c r="C137"/>
      <c r="D137"/>
      <c r="E137" s="45"/>
      <c r="F137"/>
      <c r="G137"/>
      <c r="H137"/>
      <c r="I137"/>
      <c r="J137"/>
      <c r="K137" s="45"/>
      <c r="L137"/>
      <c r="M137"/>
      <c r="N137"/>
      <c r="O137"/>
      <c r="P137"/>
      <c r="Q137" s="45"/>
      <c r="R137" s="45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</row>
    <row r="138" spans="2:219">
      <c r="B138"/>
      <c r="C138"/>
      <c r="D138"/>
      <c r="E138" s="45"/>
      <c r="F138"/>
      <c r="G138"/>
      <c r="H138"/>
      <c r="I138"/>
      <c r="J138"/>
      <c r="K138" s="45"/>
      <c r="L138"/>
      <c r="M138"/>
      <c r="N138"/>
      <c r="O138"/>
      <c r="P138"/>
      <c r="Q138" s="45"/>
      <c r="R138" s="45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</row>
    <row r="139" spans="2:219">
      <c r="B139"/>
      <c r="C139"/>
      <c r="D139"/>
      <c r="E139" s="45"/>
      <c r="F139"/>
      <c r="G139"/>
      <c r="H139"/>
      <c r="I139"/>
      <c r="J139"/>
      <c r="K139" s="45"/>
      <c r="L139"/>
      <c r="M139"/>
      <c r="N139"/>
      <c r="O139"/>
      <c r="P139"/>
      <c r="Q139" s="45"/>
      <c r="R139" s="45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</row>
    <row r="140" spans="2:219">
      <c r="B140"/>
      <c r="C140"/>
      <c r="D140"/>
      <c r="E140" s="45"/>
      <c r="F140"/>
      <c r="G140"/>
      <c r="H140"/>
      <c r="I140"/>
      <c r="J140"/>
      <c r="K140" s="45"/>
      <c r="L140"/>
      <c r="M140"/>
      <c r="N140"/>
      <c r="O140"/>
      <c r="P140"/>
      <c r="Q140" s="45"/>
      <c r="R140" s="45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</row>
    <row r="141" spans="2:219">
      <c r="B141"/>
      <c r="C141"/>
      <c r="D141"/>
      <c r="E141" s="45"/>
      <c r="F141"/>
      <c r="G141"/>
      <c r="H141"/>
      <c r="I141"/>
      <c r="J141"/>
      <c r="K141" s="45"/>
      <c r="L141"/>
      <c r="M141"/>
      <c r="N141"/>
      <c r="O141"/>
      <c r="P141"/>
      <c r="Q141" s="45"/>
      <c r="R141" s="45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</row>
    <row r="142" spans="2:219">
      <c r="B142"/>
      <c r="C142"/>
      <c r="D142"/>
      <c r="E142" s="45"/>
      <c r="F142"/>
      <c r="G142"/>
      <c r="H142"/>
      <c r="I142"/>
      <c r="J142"/>
      <c r="K142" s="45"/>
      <c r="L142"/>
      <c r="M142"/>
      <c r="N142"/>
      <c r="O142"/>
      <c r="P142"/>
      <c r="Q142" s="45"/>
      <c r="R142" s="45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</row>
    <row r="143" spans="2:219">
      <c r="B143"/>
      <c r="C143"/>
      <c r="D143"/>
      <c r="E143" s="45"/>
      <c r="F143"/>
      <c r="G143"/>
      <c r="H143"/>
      <c r="I143"/>
      <c r="J143"/>
      <c r="K143" s="45"/>
      <c r="L143"/>
      <c r="M143"/>
      <c r="N143"/>
      <c r="O143"/>
      <c r="P143"/>
      <c r="Q143" s="45"/>
      <c r="R143" s="45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</row>
    <row r="144" spans="2:219">
      <c r="B144"/>
      <c r="C144"/>
      <c r="D144"/>
      <c r="E144" s="45"/>
      <c r="F144"/>
      <c r="G144"/>
      <c r="H144"/>
      <c r="I144"/>
      <c r="J144"/>
      <c r="K144" s="45"/>
      <c r="L144"/>
      <c r="M144"/>
      <c r="N144"/>
      <c r="O144"/>
      <c r="P144"/>
      <c r="Q144" s="45"/>
      <c r="R144" s="45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</row>
    <row r="145" spans="2:219">
      <c r="B145"/>
      <c r="C145"/>
      <c r="D145"/>
      <c r="E145" s="45"/>
      <c r="F145"/>
      <c r="G145"/>
      <c r="H145"/>
      <c r="I145"/>
      <c r="J145"/>
      <c r="K145" s="45"/>
      <c r="L145"/>
      <c r="M145"/>
      <c r="N145"/>
      <c r="O145"/>
      <c r="P145"/>
      <c r="Q145" s="45"/>
      <c r="R145" s="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</row>
    <row r="146" spans="2:219">
      <c r="B146"/>
      <c r="C146"/>
      <c r="D146"/>
      <c r="E146" s="45"/>
      <c r="F146"/>
      <c r="G146"/>
      <c r="H146"/>
      <c r="I146"/>
      <c r="J146"/>
      <c r="K146" s="45"/>
      <c r="L146"/>
      <c r="M146"/>
      <c r="N146"/>
      <c r="O146"/>
      <c r="P146"/>
      <c r="Q146" s="45"/>
      <c r="R146" s="45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</row>
    <row r="147" spans="2:219">
      <c r="B147"/>
      <c r="C147"/>
      <c r="D147"/>
      <c r="E147" s="45"/>
      <c r="F147"/>
      <c r="G147"/>
      <c r="H147"/>
      <c r="I147"/>
      <c r="J147"/>
      <c r="K147" s="45"/>
      <c r="L147"/>
      <c r="M147"/>
      <c r="N147"/>
      <c r="O147"/>
      <c r="P147"/>
      <c r="Q147" s="45"/>
      <c r="R147" s="45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</row>
    <row r="148" spans="2:219">
      <c r="B148"/>
      <c r="C148"/>
      <c r="D148"/>
      <c r="E148" s="45"/>
      <c r="F148"/>
      <c r="G148"/>
      <c r="H148"/>
      <c r="I148"/>
      <c r="J148"/>
      <c r="K148" s="45"/>
      <c r="L148"/>
      <c r="M148"/>
      <c r="N148"/>
      <c r="O148"/>
      <c r="P148"/>
      <c r="Q148" s="45"/>
      <c r="R148" s="45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</row>
    <row r="149" spans="2:219">
      <c r="B149"/>
      <c r="C149"/>
      <c r="D149"/>
      <c r="E149" s="45"/>
      <c r="F149"/>
      <c r="G149"/>
      <c r="H149"/>
      <c r="I149"/>
      <c r="J149"/>
      <c r="K149" s="45"/>
      <c r="L149"/>
      <c r="M149"/>
      <c r="N149"/>
      <c r="O149"/>
      <c r="P149"/>
      <c r="Q149" s="45"/>
      <c r="R149" s="45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</row>
    <row r="150" spans="2:219">
      <c r="B150"/>
      <c r="C150"/>
      <c r="D150"/>
      <c r="E150" s="45"/>
      <c r="F150"/>
      <c r="G150"/>
      <c r="H150"/>
      <c r="I150"/>
      <c r="J150"/>
      <c r="K150" s="45"/>
      <c r="L150"/>
      <c r="M150"/>
      <c r="N150"/>
      <c r="O150"/>
      <c r="P150"/>
      <c r="Q150" s="45"/>
      <c r="R150" s="45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</row>
    <row r="151" spans="2:219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</row>
    <row r="152" spans="2:219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</row>
    <row r="153" spans="2:219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</row>
    <row r="154" spans="2:219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</row>
    <row r="155" spans="2:219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</row>
    <row r="156" spans="2:219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</row>
    <row r="157" spans="2:219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</row>
    <row r="158" spans="2:219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</row>
    <row r="159" spans="2:219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</row>
    <row r="160" spans="2:219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</row>
    <row r="161" spans="2:219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</row>
    <row r="162" spans="2:219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</row>
    <row r="163" spans="2:219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</row>
    <row r="164" spans="2:219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</row>
    <row r="165" spans="2:219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</row>
    <row r="166" spans="2:219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  <c r="FO166"/>
      <c r="FP166"/>
      <c r="FQ166"/>
      <c r="FR166"/>
      <c r="FS166"/>
      <c r="FT166"/>
      <c r="FU166"/>
      <c r="FV166"/>
      <c r="FW166"/>
      <c r="FX166"/>
      <c r="FY166"/>
      <c r="FZ166"/>
      <c r="GA166"/>
      <c r="GB166"/>
      <c r="GC166"/>
      <c r="GD166"/>
      <c r="GE166"/>
      <c r="GF166"/>
      <c r="GG166"/>
      <c r="GH166"/>
      <c r="GI166"/>
      <c r="GJ166"/>
      <c r="GK166"/>
      <c r="GL166"/>
      <c r="GM166"/>
      <c r="GN166"/>
      <c r="GO166"/>
      <c r="GP166"/>
      <c r="GQ166"/>
      <c r="GR166"/>
      <c r="GS166"/>
      <c r="GT166"/>
      <c r="GU166"/>
      <c r="GV166"/>
      <c r="GW166"/>
      <c r="GX166"/>
      <c r="GY166"/>
      <c r="GZ166"/>
      <c r="HA166"/>
      <c r="HB166"/>
      <c r="HC166"/>
      <c r="HD166"/>
      <c r="HE166"/>
      <c r="HF166"/>
      <c r="HG166"/>
      <c r="HH166"/>
      <c r="HI166"/>
      <c r="HJ166"/>
      <c r="HK166"/>
    </row>
    <row r="167" spans="2:219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</row>
    <row r="168" spans="2:219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  <c r="GJ168"/>
      <c r="GK168"/>
      <c r="GL168"/>
      <c r="GM168"/>
      <c r="GN168"/>
      <c r="GO168"/>
      <c r="GP168"/>
      <c r="GQ168"/>
      <c r="GR168"/>
      <c r="GS168"/>
      <c r="GT168"/>
      <c r="GU168"/>
      <c r="GV168"/>
      <c r="GW168"/>
      <c r="GX168"/>
      <c r="GY168"/>
      <c r="GZ168"/>
      <c r="HA168"/>
      <c r="HB168"/>
      <c r="HC168"/>
      <c r="HD168"/>
      <c r="HE168"/>
      <c r="HF168"/>
      <c r="HG168"/>
      <c r="HH168"/>
      <c r="HI168"/>
      <c r="HJ168"/>
      <c r="HK168"/>
    </row>
    <row r="169" spans="2:219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  <c r="FO169"/>
      <c r="FP169"/>
      <c r="FQ169"/>
      <c r="FR169"/>
      <c r="FS169"/>
      <c r="FT169"/>
      <c r="FU169"/>
      <c r="FV169"/>
      <c r="FW169"/>
      <c r="FX169"/>
      <c r="FY169"/>
      <c r="FZ169"/>
      <c r="GA169"/>
      <c r="GB169"/>
      <c r="GC169"/>
      <c r="GD169"/>
      <c r="GE169"/>
      <c r="GF169"/>
      <c r="GG169"/>
      <c r="GH169"/>
      <c r="GI169"/>
      <c r="GJ169"/>
      <c r="GK169"/>
      <c r="GL169"/>
      <c r="GM169"/>
      <c r="GN169"/>
      <c r="GO169"/>
      <c r="GP169"/>
      <c r="GQ169"/>
      <c r="GR169"/>
      <c r="GS169"/>
      <c r="GT169"/>
      <c r="GU169"/>
      <c r="GV169"/>
      <c r="GW169"/>
      <c r="GX169"/>
      <c r="GY169"/>
      <c r="GZ169"/>
      <c r="HA169"/>
      <c r="HB169"/>
      <c r="HC169"/>
      <c r="HD169"/>
      <c r="HE169"/>
      <c r="HF169"/>
      <c r="HG169"/>
      <c r="HH169"/>
      <c r="HI169"/>
      <c r="HJ169"/>
      <c r="HK169"/>
    </row>
    <row r="170" spans="2:219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  <c r="GJ170"/>
      <c r="GK170"/>
      <c r="GL170"/>
      <c r="GM170"/>
      <c r="GN170"/>
      <c r="GO170"/>
      <c r="GP170"/>
      <c r="GQ170"/>
      <c r="GR170"/>
      <c r="GS170"/>
      <c r="GT170"/>
      <c r="GU170"/>
      <c r="GV170"/>
      <c r="GW170"/>
      <c r="GX170"/>
      <c r="GY170"/>
      <c r="GZ170"/>
      <c r="HA170"/>
      <c r="HB170"/>
      <c r="HC170"/>
      <c r="HD170"/>
      <c r="HE170"/>
      <c r="HF170"/>
      <c r="HG170"/>
      <c r="HH170"/>
      <c r="HI170"/>
      <c r="HJ170"/>
      <c r="HK170"/>
    </row>
    <row r="171" spans="2:219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  <c r="FO171"/>
      <c r="FP171"/>
      <c r="FQ171"/>
      <c r="FR171"/>
      <c r="FS171"/>
      <c r="FT171"/>
      <c r="FU171"/>
      <c r="FV171"/>
      <c r="FW171"/>
      <c r="FX171"/>
      <c r="FY171"/>
      <c r="FZ171"/>
      <c r="GA171"/>
      <c r="GB171"/>
      <c r="GC171"/>
      <c r="GD171"/>
      <c r="GE171"/>
      <c r="GF171"/>
      <c r="GG171"/>
      <c r="GH171"/>
      <c r="GI171"/>
      <c r="GJ171"/>
      <c r="GK171"/>
      <c r="GL171"/>
      <c r="GM171"/>
      <c r="GN171"/>
      <c r="GO171"/>
      <c r="GP171"/>
      <c r="GQ171"/>
      <c r="GR171"/>
      <c r="GS171"/>
      <c r="GT171"/>
      <c r="GU171"/>
      <c r="GV171"/>
      <c r="GW171"/>
      <c r="GX171"/>
      <c r="GY171"/>
      <c r="GZ171"/>
      <c r="HA171"/>
      <c r="HB171"/>
      <c r="HC171"/>
      <c r="HD171"/>
      <c r="HE171"/>
      <c r="HF171"/>
      <c r="HG171"/>
      <c r="HH171"/>
      <c r="HI171"/>
      <c r="HJ171"/>
      <c r="HK171"/>
    </row>
    <row r="183" spans="2:19">
      <c r="B183" s="1"/>
      <c r="F183" s="1"/>
      <c r="L183" s="1"/>
      <c r="S183" s="1"/>
    </row>
    <row r="184" spans="2:19">
      <c r="B184" s="1"/>
      <c r="F184" s="1"/>
      <c r="L184" s="1"/>
      <c r="S184" s="1"/>
    </row>
    <row r="185" spans="2:19">
      <c r="B185" s="1"/>
      <c r="F185" s="1"/>
      <c r="L185" s="1"/>
      <c r="S185" s="1"/>
    </row>
    <row r="186" spans="2:19">
      <c r="B186" s="1"/>
      <c r="F186" s="1"/>
      <c r="L186" s="1"/>
      <c r="S186" s="1"/>
    </row>
    <row r="187" spans="2:19">
      <c r="B187" s="1"/>
      <c r="F187" s="1"/>
      <c r="L187" s="1"/>
      <c r="S187" s="1"/>
    </row>
    <row r="188" spans="2:19">
      <c r="B188" s="1"/>
      <c r="F188" s="1"/>
      <c r="L188" s="1"/>
      <c r="S188" s="1"/>
    </row>
    <row r="189" spans="2:19">
      <c r="B189" s="1"/>
      <c r="F189" s="1"/>
      <c r="L189" s="1"/>
      <c r="S189" s="1"/>
    </row>
  </sheetData>
  <mergeCells count="112">
    <mergeCell ref="S121:U121"/>
    <mergeCell ref="B1:W1"/>
    <mergeCell ref="B2:W2"/>
    <mergeCell ref="S112:W112"/>
    <mergeCell ref="S114:W114"/>
    <mergeCell ref="S115:W115"/>
    <mergeCell ref="S116:U116"/>
    <mergeCell ref="S120:W120"/>
    <mergeCell ref="S91:U91"/>
    <mergeCell ref="S92:U92"/>
    <mergeCell ref="S98:W99"/>
    <mergeCell ref="S100:T100"/>
    <mergeCell ref="V100:W100"/>
    <mergeCell ref="S76:U76"/>
    <mergeCell ref="S77:U77"/>
    <mergeCell ref="S83:U83"/>
    <mergeCell ref="S89:U89"/>
    <mergeCell ref="S90:U90"/>
    <mergeCell ref="S4:W5"/>
    <mergeCell ref="S6:T6"/>
    <mergeCell ref="V6:W6"/>
    <mergeCell ref="S10:U10"/>
    <mergeCell ref="S24:U24"/>
    <mergeCell ref="B4:B6"/>
    <mergeCell ref="C4:C6"/>
    <mergeCell ref="D4:D6"/>
    <mergeCell ref="F4:J5"/>
    <mergeCell ref="L4:P5"/>
    <mergeCell ref="F6:G6"/>
    <mergeCell ref="I6:J6"/>
    <mergeCell ref="L6:M6"/>
    <mergeCell ref="O6:P6"/>
    <mergeCell ref="C8:D8"/>
    <mergeCell ref="F10:H10"/>
    <mergeCell ref="L10:N10"/>
    <mergeCell ref="F24:H24"/>
    <mergeCell ref="L24:N24"/>
    <mergeCell ref="S31:U31"/>
    <mergeCell ref="S41:U41"/>
    <mergeCell ref="S42:U42"/>
    <mergeCell ref="S45:U45"/>
    <mergeCell ref="S37:W38"/>
    <mergeCell ref="F31:H31"/>
    <mergeCell ref="L31:N31"/>
    <mergeCell ref="F41:H41"/>
    <mergeCell ref="L41:N41"/>
    <mergeCell ref="L37:P38"/>
    <mergeCell ref="L39:M39"/>
    <mergeCell ref="O39:P39"/>
    <mergeCell ref="B37:B39"/>
    <mergeCell ref="C37:C39"/>
    <mergeCell ref="D37:D39"/>
    <mergeCell ref="F37:J38"/>
    <mergeCell ref="C58:D58"/>
    <mergeCell ref="F58:H58"/>
    <mergeCell ref="C55:D55"/>
    <mergeCell ref="F39:G39"/>
    <mergeCell ref="I39:J39"/>
    <mergeCell ref="C76:D76"/>
    <mergeCell ref="F76:H76"/>
    <mergeCell ref="C62:D62"/>
    <mergeCell ref="F62:H62"/>
    <mergeCell ref="C65:D65"/>
    <mergeCell ref="F65:H65"/>
    <mergeCell ref="S39:T39"/>
    <mergeCell ref="V39:W39"/>
    <mergeCell ref="S58:U58"/>
    <mergeCell ref="S62:U62"/>
    <mergeCell ref="S65:U65"/>
    <mergeCell ref="C45:D45"/>
    <mergeCell ref="F45:H45"/>
    <mergeCell ref="C42:D42"/>
    <mergeCell ref="F42:H42"/>
    <mergeCell ref="L92:N92"/>
    <mergeCell ref="F77:H77"/>
    <mergeCell ref="C83:D83"/>
    <mergeCell ref="F83:H83"/>
    <mergeCell ref="B87:D87"/>
    <mergeCell ref="F89:H89"/>
    <mergeCell ref="L89:N89"/>
    <mergeCell ref="C90:D90"/>
    <mergeCell ref="F90:H90"/>
    <mergeCell ref="C91:D91"/>
    <mergeCell ref="F91:H91"/>
    <mergeCell ref="F92:H92"/>
    <mergeCell ref="B94:D94"/>
    <mergeCell ref="B95:D95"/>
    <mergeCell ref="B96:D96"/>
    <mergeCell ref="B98:B100"/>
    <mergeCell ref="C98:C100"/>
    <mergeCell ref="D98:D100"/>
    <mergeCell ref="F115:J115"/>
    <mergeCell ref="F98:J99"/>
    <mergeCell ref="L98:P99"/>
    <mergeCell ref="F100:G100"/>
    <mergeCell ref="I100:J100"/>
    <mergeCell ref="L100:M100"/>
    <mergeCell ref="O100:P100"/>
    <mergeCell ref="C102:D102"/>
    <mergeCell ref="C111:D111"/>
    <mergeCell ref="C112:D112"/>
    <mergeCell ref="F112:J112"/>
    <mergeCell ref="F114:J114"/>
    <mergeCell ref="C121:D121"/>
    <mergeCell ref="F121:H121"/>
    <mergeCell ref="C116:D116"/>
    <mergeCell ref="F116:H116"/>
    <mergeCell ref="C117:D117"/>
    <mergeCell ref="C118:D118"/>
    <mergeCell ref="C119:D119"/>
    <mergeCell ref="C120:D120"/>
    <mergeCell ref="F120:J120"/>
  </mergeCells>
  <pageMargins left="0.75000000000000011" right="0.75000000000000011" top="0.41000000000000009" bottom="0.41000000000000009" header="0.5" footer="0.5"/>
  <pageSetup paperSize="9" scale="94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6"/>
  </sheetPr>
  <dimension ref="A1:I51"/>
  <sheetViews>
    <sheetView tabSelected="1" view="pageBreakPreview" topLeftCell="A16" zoomScale="115" zoomScaleNormal="150" zoomScaleSheetLayoutView="115" zoomScalePageLayoutView="150" workbookViewId="0">
      <selection activeCell="B5" sqref="B5"/>
    </sheetView>
  </sheetViews>
  <sheetFormatPr baseColWidth="10" defaultColWidth="10.85546875" defaultRowHeight="15"/>
  <cols>
    <col min="1" max="1" width="9.28515625" style="132" customWidth="1"/>
    <col min="2" max="2" width="89.85546875" style="132" customWidth="1"/>
    <col min="3" max="3" width="10.140625" style="132" customWidth="1"/>
    <col min="4" max="4" width="7" style="133" customWidth="1"/>
    <col min="5" max="5" width="12.140625" style="132" bestFit="1" customWidth="1"/>
    <col min="6" max="6" width="23.42578125" style="132" customWidth="1"/>
    <col min="7" max="7" width="25.140625" style="132" customWidth="1"/>
    <col min="8" max="8" width="10.85546875" style="132"/>
    <col min="9" max="9" width="13.42578125" style="132" bestFit="1" customWidth="1"/>
    <col min="10" max="10" width="12.42578125" style="132" bestFit="1" customWidth="1"/>
    <col min="11" max="16384" width="10.85546875" style="132"/>
  </cols>
  <sheetData>
    <row r="1" spans="1:9" ht="28.5">
      <c r="A1" s="131" t="s">
        <v>157</v>
      </c>
      <c r="E1" s="133"/>
      <c r="F1" s="134"/>
      <c r="G1" s="134"/>
    </row>
    <row r="2" spans="1:9" ht="28.5">
      <c r="A2" s="161" t="s">
        <v>171</v>
      </c>
      <c r="B2" s="162"/>
      <c r="C2" s="162"/>
      <c r="D2" s="162"/>
      <c r="E2" s="162"/>
      <c r="F2" s="163"/>
      <c r="G2" s="163"/>
    </row>
    <row r="3" spans="1:9" ht="28.5">
      <c r="A3" s="131"/>
      <c r="C3"/>
      <c r="D3"/>
      <c r="E3"/>
      <c r="F3"/>
      <c r="G3" s="134"/>
    </row>
    <row r="4" spans="1:9" s="160" customFormat="1" ht="15.75">
      <c r="A4" s="149" t="s">
        <v>231</v>
      </c>
      <c r="C4"/>
      <c r="D4"/>
      <c r="E4"/>
      <c r="F4"/>
    </row>
    <row r="5" spans="1:9" s="160" customFormat="1" ht="15.75">
      <c r="A5" s="148" t="s">
        <v>142</v>
      </c>
      <c r="C5"/>
      <c r="D5"/>
      <c r="E5"/>
      <c r="F5"/>
      <c r="G5" s="165"/>
    </row>
    <row r="6" spans="1:9" s="160" customFormat="1" ht="15.75">
      <c r="A6" s="148" t="s">
        <v>158</v>
      </c>
      <c r="C6"/>
      <c r="D6"/>
      <c r="E6"/>
      <c r="F6"/>
      <c r="G6" s="165"/>
    </row>
    <row r="7" spans="1:9" s="160" customFormat="1" ht="15.75">
      <c r="A7" s="148" t="s">
        <v>232</v>
      </c>
      <c r="C7" s="231"/>
      <c r="D7"/>
      <c r="E7"/>
      <c r="F7"/>
    </row>
    <row r="8" spans="1:9" s="160" customFormat="1" ht="15.75">
      <c r="A8" s="135"/>
      <c r="C8"/>
      <c r="D8"/>
      <c r="E8"/>
      <c r="F8"/>
    </row>
    <row r="9" spans="1:9" s="160" customFormat="1" ht="16.5" thickBot="1">
      <c r="A9" s="135"/>
      <c r="D9" s="164"/>
    </row>
    <row r="10" spans="1:9" ht="24" thickBot="1">
      <c r="A10" s="166"/>
      <c r="B10" s="167"/>
      <c r="C10" s="168"/>
      <c r="D10" s="169"/>
      <c r="E10" s="170"/>
      <c r="F10" s="171"/>
      <c r="G10" s="171"/>
    </row>
    <row r="11" spans="1:9" ht="24" thickBot="1">
      <c r="A11" s="172" t="s">
        <v>172</v>
      </c>
      <c r="B11" s="136"/>
      <c r="C11" s="137" t="s">
        <v>143</v>
      </c>
      <c r="D11" s="138" t="s">
        <v>144</v>
      </c>
      <c r="E11" s="139" t="s">
        <v>145</v>
      </c>
      <c r="F11" s="140" t="s">
        <v>146</v>
      </c>
      <c r="G11" s="140" t="s">
        <v>173</v>
      </c>
    </row>
    <row r="12" spans="1:9" s="160" customFormat="1" ht="15.75">
      <c r="A12" s="173"/>
      <c r="B12" s="174"/>
      <c r="C12" s="175"/>
      <c r="D12" s="176"/>
      <c r="E12" s="177"/>
      <c r="F12" s="178"/>
      <c r="G12" s="178"/>
    </row>
    <row r="13" spans="1:9" s="160" customFormat="1" ht="15.75">
      <c r="A13" s="141" t="s">
        <v>174</v>
      </c>
      <c r="B13" s="180"/>
      <c r="C13" s="181"/>
      <c r="D13" s="182"/>
      <c r="E13" s="183"/>
      <c r="F13" s="184"/>
      <c r="G13" s="184"/>
    </row>
    <row r="14" spans="1:9" s="160" customFormat="1" ht="15.75">
      <c r="A14" s="141"/>
      <c r="B14" s="180" t="s">
        <v>147</v>
      </c>
      <c r="C14" s="181">
        <v>1</v>
      </c>
      <c r="D14" s="182" t="s">
        <v>75</v>
      </c>
      <c r="E14" s="183"/>
      <c r="F14" s="184">
        <f>E14*C14</f>
        <v>0</v>
      </c>
      <c r="G14" s="184"/>
      <c r="I14" s="185">
        <f>F14+F23</f>
        <v>0</v>
      </c>
    </row>
    <row r="15" spans="1:9" s="160" customFormat="1" ht="15.75">
      <c r="A15" s="179"/>
      <c r="B15" s="180" t="s">
        <v>208</v>
      </c>
      <c r="C15" s="186"/>
      <c r="D15" s="182" t="s">
        <v>72</v>
      </c>
      <c r="E15" s="142"/>
      <c r="F15" s="184">
        <f>E15*C15</f>
        <v>0</v>
      </c>
      <c r="G15" s="184"/>
      <c r="I15" s="187" t="e">
        <f>I14/C6</f>
        <v>#DIV/0!</v>
      </c>
    </row>
    <row r="16" spans="1:9" s="160" customFormat="1" ht="15.75">
      <c r="A16" s="179"/>
      <c r="B16" s="180" t="s">
        <v>175</v>
      </c>
      <c r="C16" s="186"/>
      <c r="D16" s="182" t="s">
        <v>72</v>
      </c>
      <c r="E16" s="142"/>
      <c r="F16" s="184">
        <f>E16*C16</f>
        <v>0</v>
      </c>
      <c r="G16" s="184"/>
      <c r="I16" s="185" t="e">
        <f>F14/C6</f>
        <v>#DIV/0!</v>
      </c>
    </row>
    <row r="17" spans="1:9" s="160" customFormat="1" ht="15.75">
      <c r="A17" s="179"/>
      <c r="B17" s="180" t="s">
        <v>176</v>
      </c>
      <c r="C17" s="186"/>
      <c r="D17" s="182" t="s">
        <v>72</v>
      </c>
      <c r="E17" s="142"/>
      <c r="F17" s="184">
        <f>E17*C17</f>
        <v>0</v>
      </c>
      <c r="G17" s="184"/>
      <c r="I17" s="185" t="e">
        <f>F23/#REF!</f>
        <v>#REF!</v>
      </c>
    </row>
    <row r="18" spans="1:9" s="160" customFormat="1" ht="15.75">
      <c r="A18" s="179"/>
      <c r="B18" s="180" t="s">
        <v>177</v>
      </c>
      <c r="C18" s="186"/>
      <c r="D18" s="182" t="s">
        <v>72</v>
      </c>
      <c r="E18" s="142"/>
      <c r="F18" s="184">
        <f>E18*C18</f>
        <v>0</v>
      </c>
      <c r="G18" s="184"/>
    </row>
    <row r="19" spans="1:9" s="160" customFormat="1" ht="15.75">
      <c r="A19" s="179"/>
      <c r="B19" s="180"/>
      <c r="C19" s="181"/>
      <c r="D19" s="182"/>
      <c r="E19" s="183"/>
      <c r="F19" s="184"/>
      <c r="G19" s="184"/>
    </row>
    <row r="20" spans="1:9" s="160" customFormat="1" ht="15.75">
      <c r="A20" s="188"/>
      <c r="B20" s="189" t="s">
        <v>149</v>
      </c>
      <c r="C20" s="190"/>
      <c r="D20" s="191"/>
      <c r="E20" s="192"/>
      <c r="F20" s="193">
        <f>SUM(F14:F19)</f>
        <v>0</v>
      </c>
      <c r="G20" s="184"/>
      <c r="I20" s="185"/>
    </row>
    <row r="21" spans="1:9" s="160" customFormat="1" ht="15.75">
      <c r="A21" s="179"/>
      <c r="B21" s="180"/>
      <c r="C21" s="181"/>
      <c r="D21" s="182"/>
      <c r="E21" s="183"/>
      <c r="F21" s="194"/>
      <c r="G21" s="195" t="s">
        <v>178</v>
      </c>
      <c r="I21" s="185"/>
    </row>
    <row r="22" spans="1:9" s="160" customFormat="1" ht="15.75">
      <c r="A22" s="141" t="s">
        <v>180</v>
      </c>
      <c r="B22" s="180"/>
      <c r="C22" s="181"/>
      <c r="D22" s="182"/>
      <c r="E22" s="183"/>
      <c r="F22" s="196"/>
      <c r="G22" s="197"/>
    </row>
    <row r="23" spans="1:9" s="160" customFormat="1" ht="15.75">
      <c r="A23" s="141"/>
      <c r="B23" s="180" t="s">
        <v>147</v>
      </c>
      <c r="C23" s="181">
        <v>1</v>
      </c>
      <c r="D23" s="182" t="s">
        <v>75</v>
      </c>
      <c r="E23" s="183"/>
      <c r="F23" s="184">
        <f t="shared" ref="F23:F29" si="0">E23*C23</f>
        <v>0</v>
      </c>
      <c r="G23" s="184"/>
    </row>
    <row r="24" spans="1:9" s="160" customFormat="1" ht="15.75">
      <c r="A24" s="179"/>
      <c r="B24" s="180" t="s">
        <v>208</v>
      </c>
      <c r="C24" s="186"/>
      <c r="D24" s="182" t="s">
        <v>72</v>
      </c>
      <c r="E24" s="142"/>
      <c r="F24" s="184">
        <f t="shared" si="0"/>
        <v>0</v>
      </c>
      <c r="G24" s="184"/>
    </row>
    <row r="25" spans="1:9" s="160" customFormat="1" ht="15.75">
      <c r="A25" s="179"/>
      <c r="B25" s="180" t="s">
        <v>181</v>
      </c>
      <c r="C25" s="186"/>
      <c r="D25" s="182" t="s">
        <v>72</v>
      </c>
      <c r="E25" s="142"/>
      <c r="F25" s="184">
        <f t="shared" si="0"/>
        <v>0</v>
      </c>
      <c r="G25" s="184"/>
      <c r="I25" s="185"/>
    </row>
    <row r="26" spans="1:9" s="160" customFormat="1" ht="15.75">
      <c r="A26" s="179"/>
      <c r="B26" s="180" t="s">
        <v>182</v>
      </c>
      <c r="C26" s="186"/>
      <c r="D26" s="182" t="s">
        <v>72</v>
      </c>
      <c r="E26" s="142"/>
      <c r="F26" s="184">
        <f t="shared" si="0"/>
        <v>0</v>
      </c>
      <c r="G26" s="184"/>
      <c r="I26" s="185"/>
    </row>
    <row r="27" spans="1:9" s="160" customFormat="1" ht="15.75">
      <c r="A27" s="179"/>
      <c r="B27" s="180" t="s">
        <v>176</v>
      </c>
      <c r="C27" s="186"/>
      <c r="D27" s="182" t="s">
        <v>72</v>
      </c>
      <c r="E27" s="142"/>
      <c r="F27" s="184">
        <f t="shared" si="0"/>
        <v>0</v>
      </c>
      <c r="G27" s="184"/>
      <c r="I27" s="185"/>
    </row>
    <row r="28" spans="1:9" s="160" customFormat="1" ht="15.75">
      <c r="A28" s="179"/>
      <c r="B28" s="180" t="s">
        <v>148</v>
      </c>
      <c r="C28" s="186"/>
      <c r="D28" s="182" t="s">
        <v>72</v>
      </c>
      <c r="E28" s="142"/>
      <c r="F28" s="184">
        <f t="shared" si="0"/>
        <v>0</v>
      </c>
      <c r="G28" s="184"/>
    </row>
    <row r="29" spans="1:9" s="160" customFormat="1" ht="15.75">
      <c r="A29" s="179"/>
      <c r="B29" s="180" t="s">
        <v>183</v>
      </c>
      <c r="C29" s="186">
        <v>1</v>
      </c>
      <c r="D29" s="182" t="s">
        <v>75</v>
      </c>
      <c r="E29" s="142"/>
      <c r="F29" s="184">
        <f t="shared" si="0"/>
        <v>0</v>
      </c>
      <c r="G29" s="184"/>
    </row>
    <row r="30" spans="1:9" s="160" customFormat="1" ht="15.75">
      <c r="A30" s="179"/>
      <c r="B30" s="180"/>
      <c r="C30" s="181"/>
      <c r="D30" s="182"/>
      <c r="E30" s="183"/>
      <c r="F30" s="184"/>
      <c r="G30" s="184"/>
    </row>
    <row r="31" spans="1:9" s="160" customFormat="1" ht="15.75">
      <c r="A31" s="188"/>
      <c r="B31" s="189" t="s">
        <v>150</v>
      </c>
      <c r="C31" s="190"/>
      <c r="D31" s="191"/>
      <c r="E31" s="192"/>
      <c r="F31" s="193">
        <f>SUM(F23:F30)</f>
        <v>0</v>
      </c>
      <c r="G31" s="193"/>
    </row>
    <row r="32" spans="1:9" s="160" customFormat="1" ht="15.75">
      <c r="A32" s="179"/>
      <c r="B32" s="180"/>
      <c r="C32" s="181"/>
      <c r="D32" s="182"/>
      <c r="E32" s="183"/>
      <c r="F32" s="194"/>
      <c r="G32" s="195" t="s">
        <v>178</v>
      </c>
      <c r="I32" s="185"/>
    </row>
    <row r="33" spans="1:8" s="160" customFormat="1" ht="15.75">
      <c r="A33" s="179"/>
      <c r="B33" s="180"/>
      <c r="C33" s="181"/>
      <c r="D33" s="182"/>
      <c r="E33" s="183"/>
      <c r="F33" s="194"/>
      <c r="G33" s="195" t="s">
        <v>179</v>
      </c>
    </row>
    <row r="34" spans="1:8" s="160" customFormat="1" ht="15.75">
      <c r="A34" s="141" t="s">
        <v>151</v>
      </c>
      <c r="B34" s="180"/>
      <c r="C34" s="181"/>
      <c r="D34" s="182"/>
      <c r="E34" s="183"/>
      <c r="F34" s="184"/>
      <c r="G34" s="184"/>
    </row>
    <row r="35" spans="1:8" s="160" customFormat="1" ht="15.75">
      <c r="A35" s="179"/>
      <c r="B35" s="180"/>
      <c r="C35" s="186"/>
      <c r="D35" s="182"/>
      <c r="E35" s="142"/>
      <c r="F35" s="184"/>
      <c r="G35" s="184"/>
    </row>
    <row r="36" spans="1:8" s="160" customFormat="1" ht="15.75">
      <c r="A36" s="141"/>
      <c r="B36" s="143" t="s">
        <v>206</v>
      </c>
      <c r="C36" s="181"/>
      <c r="D36" s="182"/>
      <c r="E36" s="183"/>
      <c r="F36" s="184"/>
      <c r="G36" s="184"/>
    </row>
    <row r="37" spans="1:8" s="160" customFormat="1" ht="15.75">
      <c r="A37" s="179"/>
      <c r="B37" s="180"/>
      <c r="C37" s="186"/>
      <c r="D37" s="182"/>
      <c r="E37" s="142"/>
      <c r="F37" s="184"/>
      <c r="G37" s="184"/>
    </row>
    <row r="38" spans="1:8" s="160" customFormat="1" ht="15.75">
      <c r="A38" s="141"/>
      <c r="B38" s="143" t="s">
        <v>184</v>
      </c>
      <c r="C38" s="181"/>
      <c r="D38" s="182"/>
      <c r="E38" s="183"/>
      <c r="F38" s="184"/>
      <c r="G38" s="184"/>
    </row>
    <row r="39" spans="1:8" s="160" customFormat="1" ht="15.75">
      <c r="A39" s="179"/>
      <c r="B39" s="180" t="s">
        <v>185</v>
      </c>
      <c r="C39" s="186"/>
      <c r="D39" s="182" t="s">
        <v>72</v>
      </c>
      <c r="E39" s="142"/>
      <c r="F39" s="184">
        <f>E39*C39</f>
        <v>0</v>
      </c>
      <c r="G39" s="184"/>
    </row>
    <row r="40" spans="1:8" s="160" customFormat="1" ht="15.75">
      <c r="A40" s="179"/>
      <c r="B40" s="180" t="s">
        <v>186</v>
      </c>
      <c r="C40" s="186"/>
      <c r="D40" s="182" t="s">
        <v>72</v>
      </c>
      <c r="E40" s="142"/>
      <c r="F40" s="184">
        <f t="shared" ref="F40" si="1">E40*C40</f>
        <v>0</v>
      </c>
      <c r="G40" s="184"/>
    </row>
    <row r="41" spans="1:8" s="160" customFormat="1" ht="14.1" customHeight="1">
      <c r="A41" s="179"/>
      <c r="B41" s="180" t="s">
        <v>152</v>
      </c>
      <c r="C41" s="186"/>
      <c r="D41" s="182" t="s">
        <v>72</v>
      </c>
      <c r="E41" s="142"/>
      <c r="F41" s="184">
        <f>E41*C41</f>
        <v>0</v>
      </c>
      <c r="G41" s="184"/>
    </row>
    <row r="42" spans="1:8" s="160" customFormat="1" ht="15.75">
      <c r="A42" s="179"/>
      <c r="B42" s="180" t="s">
        <v>187</v>
      </c>
      <c r="C42" s="186"/>
      <c r="D42" s="182" t="s">
        <v>72</v>
      </c>
      <c r="E42" s="142"/>
      <c r="F42" s="184">
        <f>E42*C42</f>
        <v>0</v>
      </c>
      <c r="G42" s="184"/>
    </row>
    <row r="43" spans="1:8" s="160" customFormat="1" ht="15.75">
      <c r="A43" s="179"/>
      <c r="B43" s="180" t="s">
        <v>188</v>
      </c>
      <c r="C43" s="145">
        <v>1</v>
      </c>
      <c r="D43" s="146" t="s">
        <v>75</v>
      </c>
      <c r="E43" s="142"/>
      <c r="F43" s="147">
        <f>E43*C43</f>
        <v>0</v>
      </c>
      <c r="G43" s="184"/>
    </row>
    <row r="44" spans="1:8" s="160" customFormat="1" ht="15.75">
      <c r="A44" s="179"/>
      <c r="B44" s="180" t="s">
        <v>153</v>
      </c>
      <c r="C44" s="186"/>
      <c r="D44" s="182" t="s">
        <v>72</v>
      </c>
      <c r="E44" s="142"/>
      <c r="F44" s="184">
        <f t="shared" ref="F44" si="2">E44*C44</f>
        <v>0</v>
      </c>
      <c r="G44" s="184"/>
    </row>
    <row r="45" spans="1:8" s="159" customFormat="1" ht="15.75">
      <c r="A45" s="153"/>
      <c r="B45" s="144" t="s">
        <v>154</v>
      </c>
      <c r="C45" s="145">
        <v>1</v>
      </c>
      <c r="D45" s="146" t="s">
        <v>75</v>
      </c>
      <c r="E45" s="142"/>
      <c r="F45" s="147">
        <f>E45*C45</f>
        <v>0</v>
      </c>
      <c r="G45" s="158"/>
    </row>
    <row r="46" spans="1:8" s="159" customFormat="1" ht="15.75">
      <c r="A46" s="153"/>
      <c r="B46" s="144" t="s">
        <v>155</v>
      </c>
      <c r="C46" s="145">
        <v>1</v>
      </c>
      <c r="D46" s="146" t="s">
        <v>75</v>
      </c>
      <c r="E46" s="142"/>
      <c r="F46" s="147">
        <f>E46*C46</f>
        <v>0</v>
      </c>
      <c r="G46" s="158"/>
    </row>
    <row r="47" spans="1:8" s="159" customFormat="1" ht="15.75">
      <c r="A47" s="153"/>
      <c r="B47" s="154"/>
      <c r="C47" s="155"/>
      <c r="D47" s="156"/>
      <c r="E47" s="157"/>
      <c r="F47" s="158"/>
      <c r="G47" s="158"/>
    </row>
    <row r="48" spans="1:8" s="160" customFormat="1" ht="15.75">
      <c r="A48" s="188"/>
      <c r="B48" s="189" t="s">
        <v>149</v>
      </c>
      <c r="C48" s="198"/>
      <c r="D48" s="199"/>
      <c r="E48" s="200"/>
      <c r="F48" s="193">
        <f>SUM(F34:F47)</f>
        <v>0</v>
      </c>
      <c r="G48" s="193"/>
      <c r="H48" s="201"/>
    </row>
    <row r="49" spans="1:7" s="160" customFormat="1" ht="16.5" thickBot="1">
      <c r="A49" s="202"/>
      <c r="B49" s="203"/>
      <c r="C49" s="204"/>
      <c r="D49" s="205"/>
      <c r="E49" s="206"/>
      <c r="F49" s="207"/>
      <c r="G49" s="207"/>
    </row>
    <row r="50" spans="1:7" ht="19.5">
      <c r="A50" s="407" t="s">
        <v>156</v>
      </c>
      <c r="B50" s="408"/>
      <c r="C50" s="408"/>
      <c r="D50" s="408"/>
      <c r="E50" s="409"/>
      <c r="F50" s="413">
        <f>F20+F31+F48</f>
        <v>0</v>
      </c>
      <c r="G50" s="208"/>
    </row>
    <row r="51" spans="1:7" ht="30" customHeight="1" thickBot="1">
      <c r="A51" s="410"/>
      <c r="B51" s="411"/>
      <c r="C51" s="411"/>
      <c r="D51" s="411"/>
      <c r="E51" s="412"/>
      <c r="F51" s="414"/>
      <c r="G51" s="209"/>
    </row>
  </sheetData>
  <mergeCells count="2">
    <mergeCell ref="A50:E51"/>
    <mergeCell ref="F50:F5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2" orientation="portrait" r:id="rId1"/>
  <headerFooter>
    <oddHeader>&amp;LFREELANCE ETUDES&amp;REstimation - phase FAISABILITE - PROGRAMMATION</oddHeader>
    <oddFooter>&amp;L&amp;F - &amp;A&amp;R07 juillet 2015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TABLEAU DE SURFACES</vt:lpstr>
      <vt:lpstr>Détails Couts Construction</vt:lpstr>
      <vt:lpstr>'Détails Couts Construction'!Zone_d_impression</vt:lpstr>
      <vt:lpstr>'TABLEAU DE SURFACES'!Zone_d_impression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isabelle roulier</dc:creator>
  <cp:keywords/>
  <cp:lastModifiedBy>Laure Desangles</cp:lastModifiedBy>
  <cp:lastPrinted>2015-05-01T18:16:39Z</cp:lastPrinted>
  <dcterms:created xsi:type="dcterms:W3CDTF">2006-01-04T10:14:50Z</dcterms:created>
  <dcterms:modified xsi:type="dcterms:W3CDTF">2016-02-05T10:04:23Z</dcterms:modified>
</cp:coreProperties>
</file>